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ations Log" sheetId="1" state="visible" r:id="rId1"/>
    <sheet xmlns:r="http://schemas.openxmlformats.org/officeDocument/2006/relationships" name="IR526 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&quot;$&quot;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color rgb="0016A34A"/>
      <sz val="10"/>
    </font>
    <font>
      <name val="Calibri"/>
      <i val="1"/>
      <color rgb="006B7280"/>
      <sz val="9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b val="1"/>
      <color rgb="000F766E"/>
      <sz val="11"/>
    </font>
    <font>
      <name val="Calibri"/>
      <color rgb="00DC2626"/>
      <sz val="10"/>
    </font>
  </fonts>
  <fills count="12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ECFDF5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right" vertical="center"/>
    </xf>
    <xf numFmtId="9" fontId="3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9" fontId="3" fillId="6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0" fillId="7" borderId="1" pivotButton="0" quotePrefix="0" xfId="0"/>
    <xf numFmtId="165" fontId="6" fillId="7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7" fillId="8" borderId="1" applyAlignment="1" pivotButton="0" quotePrefix="0" xfId="0">
      <alignment horizontal="left" vertical="center"/>
    </xf>
    <xf numFmtId="165" fontId="8" fillId="9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center" vertical="center"/>
    </xf>
    <xf numFmtId="1" fontId="8" fillId="9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9" fontId="8" fillId="9" borderId="1" applyAlignment="1" pivotButton="0" quotePrefix="0" xfId="0">
      <alignment horizontal="right" vertical="center"/>
    </xf>
    <xf numFmtId="49" fontId="8" fillId="9" borderId="1" applyAlignment="1" pivotButton="0" quotePrefix="0" xfId="0">
      <alignment horizontal="right" vertical="center"/>
    </xf>
    <xf numFmtId="0" fontId="9" fillId="11" borderId="1" applyAlignment="1" pivotButton="0" quotePrefix="0" xfId="0">
      <alignment horizontal="center" vertical="center"/>
    </xf>
    <xf numFmtId="0" fontId="3" fillId="10" borderId="1" applyAlignment="1" pivotButton="0" quotePrefix="0" xfId="0">
      <alignment horizontal="left" vertical="center"/>
    </xf>
    <xf numFmtId="0" fontId="3" fillId="11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64" fontId="3" fillId="4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65" fontId="6" fillId="7" borderId="1" applyAlignment="1" pivotButton="0" quotePrefix="0" xfId="0">
      <alignment horizontal="right" vertical="center"/>
    </xf>
    <xf numFmtId="165" fontId="8" fillId="9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name val="Calibri"/>
        <color rgb="00DC2626"/>
        <sz val="10"/>
      </font>
      <fill>
        <patternFill patternType="solid">
          <fgColor rgb="00FEE2E2"/>
        </patternFill>
      </fill>
    </dxf>
    <dxf>
      <font>
        <name val="Calibri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Donation Amount by Organisation (2026)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'IR526 Summary'!E3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'IR526 Summary'!$D$4:$D$12</f>
            </numRef>
          </cat>
          <val>
            <numRef>
              <f>'IR526 Summary'!$E$4:$E$12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Organisation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(NZD)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Qualifying vs Non-Qualifying Donations</a:t>
            </a:r>
          </a:p>
        </rich>
      </tx>
    </title>
    <plotArea>
      <pieChart>
        <varyColors val="1"/>
        <ser>
          <idx val="0"/>
          <order val="0"/>
          <tx>
            <strRef>
              <f>'IR526 Summary'!E15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'IR526 Summary'!$D$16:$D$17</f>
            </numRef>
          </cat>
          <val>
            <numRef>
              <f>'IR526 Summary'!$E$16:$E$17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18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22" customWidth="1" min="3" max="3"/>
    <col width="16" customWidth="1" min="4" max="4"/>
    <col width="13" customWidth="1" min="5" max="5"/>
    <col width="22" customWidth="1" min="6" max="6"/>
    <col width="16" customWidth="1" min="7" max="7"/>
    <col width="22" customWidth="1" min="8" max="8"/>
    <col width="20" customWidth="1" min="9" max="9"/>
    <col width="12" customWidth="1" min="10" max="10"/>
    <col width="28" customWidth="1" min="11" max="11"/>
  </cols>
  <sheetData>
    <row r="1" ht="28" customHeight="1">
      <c r="A1" s="1" t="inlineStr">
        <is>
          <t>IR526 Donation Tax Credit Claim Log — 2026</t>
        </is>
      </c>
      <c r="B1" s="35" t="n"/>
      <c r="C1" s="35" t="n"/>
      <c r="D1" s="35" t="n"/>
      <c r="E1" s="35" t="n"/>
      <c r="F1" s="35" t="n"/>
      <c r="G1" s="35" t="n"/>
      <c r="H1" s="35" t="n"/>
      <c r="I1" s="35" t="n"/>
      <c r="J1" s="35" t="n"/>
      <c r="K1" s="36" t="n"/>
    </row>
    <row r="2" ht="22" customHeight="1">
      <c r="A2" s="2" t="inlineStr">
        <is>
          <t>Donation Date</t>
        </is>
      </c>
      <c r="B2" s="2" t="inlineStr">
        <is>
          <t>Organisation Name</t>
        </is>
      </c>
      <c r="C2" s="2" t="inlineStr">
        <is>
          <t>Charity Type</t>
        </is>
      </c>
      <c r="D2" s="2" t="inlineStr">
        <is>
          <t>City</t>
        </is>
      </c>
      <c r="E2" s="2" t="inlineStr">
        <is>
          <t>Receipt No.</t>
        </is>
      </c>
      <c r="F2" s="2" t="inlineStr">
        <is>
          <t>Donation Amount (NZD)</t>
        </is>
      </c>
      <c r="G2" s="2" t="inlineStr">
        <is>
          <t>Tax Credit Rate</t>
        </is>
      </c>
      <c r="H2" s="2" t="inlineStr">
        <is>
          <t>Estimated Tax Credit</t>
        </is>
      </c>
      <c r="I2" s="2" t="inlineStr">
        <is>
          <t>Qualifies for IR526?</t>
        </is>
      </c>
      <c r="J2" s="2" t="inlineStr">
        <is>
          <t>Claim Year</t>
        </is>
      </c>
      <c r="K2" s="2" t="inlineStr">
        <is>
          <t>Notes</t>
        </is>
      </c>
    </row>
    <row r="3" ht="18" customHeight="1">
      <c r="A3" s="37" t="n">
        <v>46024</v>
      </c>
      <c r="B3" s="4" t="inlineStr">
        <is>
          <t>Auckland City Mission</t>
        </is>
      </c>
      <c r="C3" s="5" t="inlineStr">
        <is>
          <t>Registered Charity</t>
        </is>
      </c>
      <c r="D3" s="5" t="inlineStr">
        <is>
          <t>Auckland</t>
        </is>
      </c>
      <c r="E3" s="5" t="inlineStr">
        <is>
          <t>REC-001</t>
        </is>
      </c>
      <c r="F3" s="38" t="n">
        <v>100</v>
      </c>
      <c r="G3" s="7" t="n">
        <v>0.3333</v>
      </c>
      <c r="H3" s="39">
        <f>IF(I3="Yes",F3*G3,0)</f>
        <v/>
      </c>
      <c r="I3" s="9">
        <f>IF(AND(F3&gt;=5,C3="Registered Charity"),"Yes","No")</f>
        <v/>
      </c>
      <c r="J3" s="9">
        <f>YEAR(A3)</f>
        <v/>
      </c>
      <c r="K3" s="10" t="inlineStr">
        <is>
          <t>Registered NZ charity — qualifies</t>
        </is>
      </c>
    </row>
    <row r="4" ht="18" customHeight="1">
      <c r="A4" s="37" t="n">
        <v>46037</v>
      </c>
      <c r="B4" s="4" t="inlineStr">
        <is>
          <t>Hato Hone St John</t>
        </is>
      </c>
      <c r="C4" s="5" t="inlineStr">
        <is>
          <t>Registered Charity</t>
        </is>
      </c>
      <c r="D4" s="5" t="inlineStr">
        <is>
          <t>Wellington</t>
        </is>
      </c>
      <c r="E4" s="5" t="inlineStr">
        <is>
          <t>REC-002</t>
        </is>
      </c>
      <c r="F4" s="38" t="n">
        <v>50</v>
      </c>
      <c r="G4" s="11" t="n">
        <v>0.3333</v>
      </c>
      <c r="H4" s="40">
        <f>IF(I4="Yes",F4*G4,0)</f>
        <v/>
      </c>
      <c r="I4" s="13">
        <f>IF(AND(F4&gt;=5,C4="Registered Charity"),"Yes","No")</f>
        <v/>
      </c>
      <c r="J4" s="13">
        <f>YEAR(A4)</f>
        <v/>
      </c>
      <c r="K4" s="14" t="inlineStr">
        <is>
          <t>Ambulance &amp; first aid charity</t>
        </is>
      </c>
    </row>
    <row r="5" ht="18" customHeight="1">
      <c r="A5" s="37" t="n">
        <v>46056</v>
      </c>
      <c r="B5" s="4" t="inlineStr">
        <is>
          <t>Salvation Army NZ</t>
        </is>
      </c>
      <c r="C5" s="5" t="inlineStr">
        <is>
          <t>Registered Charity</t>
        </is>
      </c>
      <c r="D5" s="5" t="inlineStr">
        <is>
          <t>Christchurch</t>
        </is>
      </c>
      <c r="E5" s="5" t="inlineStr">
        <is>
          <t>REC-003</t>
        </is>
      </c>
      <c r="F5" s="38" t="n">
        <v>75</v>
      </c>
      <c r="G5" s="7" t="n">
        <v>0.3333</v>
      </c>
      <c r="H5" s="39">
        <f>IF(I5="Yes",F5*G5,0)</f>
        <v/>
      </c>
      <c r="I5" s="9">
        <f>IF(AND(F5&gt;=5,C5="Registered Charity"),"Yes","No")</f>
        <v/>
      </c>
      <c r="J5" s="9">
        <f>YEAR(A5)</f>
        <v/>
      </c>
      <c r="K5" s="10" t="inlineStr">
        <is>
          <t>Community support services</t>
        </is>
      </c>
    </row>
    <row r="6" ht="18" customHeight="1">
      <c r="A6" s="37" t="n">
        <v>46071</v>
      </c>
      <c r="B6" s="4" t="inlineStr">
        <is>
          <t>SPCA New Zealand</t>
        </is>
      </c>
      <c r="C6" s="5" t="inlineStr">
        <is>
          <t>Registered Charity</t>
        </is>
      </c>
      <c r="D6" s="5" t="inlineStr">
        <is>
          <t>Hamilton</t>
        </is>
      </c>
      <c r="E6" s="5" t="inlineStr">
        <is>
          <t>REC-004</t>
        </is>
      </c>
      <c r="F6" s="38" t="n">
        <v>40</v>
      </c>
      <c r="G6" s="11" t="n">
        <v>0.3333</v>
      </c>
      <c r="H6" s="40">
        <f>IF(I6="Yes",F6*G6,0)</f>
        <v/>
      </c>
      <c r="I6" s="13">
        <f>IF(AND(F6&gt;=5,C6="Registered Charity"),"Yes","No")</f>
        <v/>
      </c>
      <c r="J6" s="13">
        <f>YEAR(A6)</f>
        <v/>
      </c>
      <c r="K6" s="14" t="inlineStr">
        <is>
          <t>Animal welfare charity</t>
        </is>
      </c>
    </row>
    <row r="7" ht="18" customHeight="1">
      <c r="A7" s="37" t="n">
        <v>46086</v>
      </c>
      <c r="B7" s="4" t="inlineStr">
        <is>
          <t>Cancer Society NZ</t>
        </is>
      </c>
      <c r="C7" s="5" t="inlineStr">
        <is>
          <t>Registered Charity</t>
        </is>
      </c>
      <c r="D7" s="5" t="inlineStr">
        <is>
          <t>Tauranga</t>
        </is>
      </c>
      <c r="E7" s="5" t="inlineStr">
        <is>
          <t>REC-005</t>
        </is>
      </c>
      <c r="F7" s="38" t="n">
        <v>120</v>
      </c>
      <c r="G7" s="7" t="n">
        <v>0.3333</v>
      </c>
      <c r="H7" s="39">
        <f>IF(I7="Yes",F7*G7,0)</f>
        <v/>
      </c>
      <c r="I7" s="9">
        <f>IF(AND(F7&gt;=5,C7="Registered Charity"),"Yes","No")</f>
        <v/>
      </c>
      <c r="J7" s="9">
        <f>YEAR(A7)</f>
        <v/>
      </c>
      <c r="K7" s="10" t="inlineStr">
        <is>
          <t>Cancer research and support</t>
        </is>
      </c>
    </row>
    <row r="8" ht="18" customHeight="1">
      <c r="A8" s="37" t="n">
        <v>46103</v>
      </c>
      <c r="B8" s="4" t="inlineStr">
        <is>
          <t>KidsCan</t>
        </is>
      </c>
      <c r="C8" s="5" t="inlineStr">
        <is>
          <t>Registered Charity</t>
        </is>
      </c>
      <c r="D8" s="5" t="inlineStr">
        <is>
          <t>Auckland</t>
        </is>
      </c>
      <c r="E8" s="5" t="inlineStr">
        <is>
          <t>REC-006</t>
        </is>
      </c>
      <c r="F8" s="38" t="n">
        <v>30</v>
      </c>
      <c r="G8" s="11" t="n">
        <v>0.3333</v>
      </c>
      <c r="H8" s="40">
        <f>IF(I8="Yes",F8*G8,0)</f>
        <v/>
      </c>
      <c r="I8" s="13">
        <f>IF(AND(F8&gt;=5,C8="Registered Charity"),"Yes","No")</f>
        <v/>
      </c>
      <c r="J8" s="13">
        <f>YEAR(A8)</f>
        <v/>
      </c>
      <c r="K8" s="14" t="inlineStr">
        <is>
          <t>Children's poverty relief</t>
        </is>
      </c>
    </row>
    <row r="9" ht="18" customHeight="1">
      <c r="A9" s="37" t="n">
        <v>46122</v>
      </c>
      <c r="B9" s="4" t="inlineStr">
        <is>
          <t>Local School Fundraiser</t>
        </is>
      </c>
      <c r="C9" s="5" t="inlineStr">
        <is>
          <t>Non-Registered</t>
        </is>
      </c>
      <c r="D9" s="5" t="inlineStr">
        <is>
          <t>Dunedin</t>
        </is>
      </c>
      <c r="E9" s="5" t="inlineStr">
        <is>
          <t>REC-007</t>
        </is>
      </c>
      <c r="F9" s="38" t="n">
        <v>20</v>
      </c>
      <c r="G9" s="7" t="n">
        <v>0.3333</v>
      </c>
      <c r="H9" s="39">
        <f>IF(I9="Yes",F9*G9,0)</f>
        <v/>
      </c>
      <c r="I9" s="9">
        <f>IF(AND(F9&gt;=5,C9="Registered Charity"),"Yes","No")</f>
        <v/>
      </c>
      <c r="J9" s="9">
        <f>YEAR(A9)</f>
        <v/>
      </c>
      <c r="K9" s="10" t="inlineStr">
        <is>
          <t>Not a registered charity</t>
        </is>
      </c>
    </row>
    <row r="10" ht="18" customHeight="1">
      <c r="A10" s="37" t="n">
        <v>46140</v>
      </c>
      <c r="B10" s="4" t="inlineStr">
        <is>
          <t>Forest &amp; Bird NZ</t>
        </is>
      </c>
      <c r="C10" s="5" t="inlineStr">
        <is>
          <t>Registered Charity</t>
        </is>
      </c>
      <c r="D10" s="5" t="inlineStr">
        <is>
          <t>Nelson</t>
        </is>
      </c>
      <c r="E10" s="5" t="inlineStr">
        <is>
          <t>REC-008</t>
        </is>
      </c>
      <c r="F10" s="38" t="n">
        <v>250</v>
      </c>
      <c r="G10" s="11" t="n">
        <v>0.3333</v>
      </c>
      <c r="H10" s="40">
        <f>IF(I10="Yes",F10*G10,0)</f>
        <v/>
      </c>
      <c r="I10" s="13">
        <f>IF(AND(F10&gt;=5,C10="Registered Charity"),"Yes","No")</f>
        <v/>
      </c>
      <c r="J10" s="13">
        <f>YEAR(A10)</f>
        <v/>
      </c>
      <c r="K10" s="14" t="inlineStr">
        <is>
          <t>Conservation charity</t>
        </is>
      </c>
    </row>
    <row r="11" ht="18" customHeight="1">
      <c r="A11" s="37" t="n">
        <v>46156</v>
      </c>
      <c r="B11" s="4" t="inlineStr">
        <is>
          <t>Street Performer Donation</t>
        </is>
      </c>
      <c r="C11" s="5" t="inlineStr">
        <is>
          <t>Non-Registered</t>
        </is>
      </c>
      <c r="D11" s="5" t="inlineStr">
        <is>
          <t>Napier</t>
        </is>
      </c>
      <c r="E11" s="5" t="inlineStr">
        <is>
          <t>REC-009</t>
        </is>
      </c>
      <c r="F11" s="38" t="n">
        <v>3</v>
      </c>
      <c r="G11" s="7" t="n">
        <v>0.3333</v>
      </c>
      <c r="H11" s="39">
        <f>IF(I11="Yes",F11*G11,0)</f>
        <v/>
      </c>
      <c r="I11" s="9">
        <f>IF(AND(F11&gt;=5,C11="Registered Charity"),"Yes","No")</f>
        <v/>
      </c>
      <c r="J11" s="9">
        <f>YEAR(A11)</f>
        <v/>
      </c>
      <c r="K11" s="10" t="inlineStr">
        <is>
          <t>Under $5 min — does not qualify</t>
        </is>
      </c>
    </row>
    <row r="12" ht="20" customHeight="1">
      <c r="A12" s="15" t="inlineStr">
        <is>
          <t>TOTALS</t>
        </is>
      </c>
      <c r="B12" s="16" t="n"/>
      <c r="C12" s="16" t="n"/>
      <c r="D12" s="16" t="n"/>
      <c r="E12" s="16" t="n"/>
      <c r="F12" s="41">
        <f>SUM(F3:F11)</f>
        <v/>
      </c>
      <c r="G12" s="16" t="n"/>
      <c r="H12" s="41">
        <f>SUM(H3:H11)</f>
        <v/>
      </c>
      <c r="I12" s="15">
        <f>COUNTIF(I3:I11,"Yes")</f>
        <v/>
      </c>
      <c r="J12" s="16" t="n"/>
      <c r="K12" s="16" t="n"/>
    </row>
  </sheetData>
  <mergeCells count="1">
    <mergeCell ref="A1:K1"/>
  </mergeCells>
  <conditionalFormatting sqref="I3:I11">
    <cfRule type="expression" priority="1" dxfId="0" stopIfTrue="1">
      <formula>I3="No"</formula>
    </cfRule>
    <cfRule type="expression" priority="2" dxfId="1" stopIfTrue="1">
      <formula>I3="Yes"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0" customWidth="1" min="1" max="1"/>
    <col width="24" customWidth="1" min="2" max="2"/>
    <col width="4" customWidth="1" min="3" max="3"/>
    <col width="24" customWidth="1" min="4" max="4"/>
    <col width="22" customWidth="1" min="5" max="5"/>
    <col width="20" customWidth="1" min="6" max="6"/>
  </cols>
  <sheetData>
    <row r="1" ht="28" customHeight="1">
      <c r="A1" s="1" t="inlineStr">
        <is>
          <t>IR526 Donation Tax Credit Claim Summary — 2026</t>
        </is>
      </c>
      <c r="B1" s="35" t="n"/>
      <c r="C1" s="35" t="n"/>
      <c r="D1" s="35" t="n"/>
      <c r="E1" s="35" t="n"/>
      <c r="F1" s="36" t="n"/>
    </row>
    <row r="2" ht="16" customHeight="1">
      <c r="A2" s="18" t="inlineStr">
        <is>
          <t>IRD Reference: Use this summary to support your IR526 Donation Tax Credit claim.</t>
        </is>
      </c>
      <c r="B2" s="35" t="n"/>
      <c r="C2" s="35" t="n"/>
      <c r="D2" s="35" t="n"/>
      <c r="E2" s="35" t="n"/>
      <c r="F2" s="36" t="n"/>
    </row>
    <row r="3" ht="20" customHeight="1">
      <c r="A3" s="19" t="inlineStr">
        <is>
          <t>KEY METRICS</t>
        </is>
      </c>
      <c r="B3" s="20" t="n"/>
      <c r="D3" s="19" t="inlineStr">
        <is>
          <t>Organisation</t>
        </is>
      </c>
      <c r="E3" s="19" t="inlineStr">
        <is>
          <t>Amount (NZD)</t>
        </is>
      </c>
      <c r="F3" s="19" t="inlineStr">
        <is>
          <t>Qualifies?</t>
        </is>
      </c>
    </row>
    <row r="4">
      <c r="A4" s="21" t="inlineStr">
        <is>
          <t>Total Donations (NZD)</t>
        </is>
      </c>
      <c r="B4" s="42">
        <f>SUM('Donations Log'!F3:F11)</f>
        <v/>
      </c>
      <c r="D4" s="23" t="inlineStr">
        <is>
          <t>Auckland City Mission</t>
        </is>
      </c>
      <c r="E4" s="40" t="n">
        <v>100</v>
      </c>
      <c r="F4" s="24" t="inlineStr">
        <is>
          <t>Yes</t>
        </is>
      </c>
    </row>
    <row r="5">
      <c r="A5" s="21" t="inlineStr">
        <is>
          <t>Qualifying Donations Count</t>
        </is>
      </c>
      <c r="B5" s="25">
        <f>COUNTIF('Donations Log'!I3:I11,"Yes")</f>
        <v/>
      </c>
      <c r="D5" s="26" t="inlineStr">
        <is>
          <t>Hato Hone St John</t>
        </is>
      </c>
      <c r="E5" s="39" t="n">
        <v>50</v>
      </c>
      <c r="F5" s="24" t="inlineStr">
        <is>
          <t>Yes</t>
        </is>
      </c>
    </row>
    <row r="6">
      <c r="A6" s="21" t="inlineStr">
        <is>
          <t>Estimated Tax Credit (NZD)</t>
        </is>
      </c>
      <c r="B6" s="42">
        <f>SUM('Donations Log'!H3:H11)</f>
        <v/>
      </c>
      <c r="D6" s="23" t="inlineStr">
        <is>
          <t>Salvation Army NZ</t>
        </is>
      </c>
      <c r="E6" s="40" t="n">
        <v>75</v>
      </c>
      <c r="F6" s="24" t="inlineStr">
        <is>
          <t>Yes</t>
        </is>
      </c>
    </row>
    <row r="7">
      <c r="A7" s="21" t="inlineStr">
        <is>
          <t>Average Donation (NZD)</t>
        </is>
      </c>
      <c r="B7" s="42">
        <f>IFERROR(AVERAGE('Donations Log'!F3:F11),0)</f>
        <v/>
      </c>
      <c r="D7" s="26" t="inlineStr">
        <is>
          <t>SPCA New Zealand</t>
        </is>
      </c>
      <c r="E7" s="39" t="n">
        <v>40</v>
      </c>
      <c r="F7" s="24" t="inlineStr">
        <is>
          <t>Yes</t>
        </is>
      </c>
    </row>
    <row r="8">
      <c r="A8" s="21" t="inlineStr">
        <is>
          <t>Highest Donation (NZD)</t>
        </is>
      </c>
      <c r="B8" s="42">
        <f>MAX('Donations Log'!F3:F11)</f>
        <v/>
      </c>
      <c r="D8" s="23" t="inlineStr">
        <is>
          <t>Cancer Society NZ</t>
        </is>
      </c>
      <c r="E8" s="40" t="n">
        <v>120</v>
      </c>
      <c r="F8" s="24" t="inlineStr">
        <is>
          <t>Yes</t>
        </is>
      </c>
    </row>
    <row r="9">
      <c r="A9" s="21" t="inlineStr">
        <is>
          <t>Qualification Rate</t>
        </is>
      </c>
      <c r="B9" s="27">
        <f>IFERROR(COUNTIF('Donations Log'!I3:I11,"Yes")/COUNTA('Donations Log'!B3:B11),0)</f>
        <v/>
      </c>
      <c r="D9" s="26" t="inlineStr">
        <is>
          <t>KidsCan</t>
        </is>
      </c>
      <c r="E9" s="39" t="n">
        <v>30</v>
      </c>
      <c r="F9" s="24" t="inlineStr">
        <is>
          <t>Yes</t>
        </is>
      </c>
    </row>
    <row r="10" ht="20" customHeight="1">
      <c r="A10" s="21" t="inlineStr">
        <is>
          <t>Ready to Claim?</t>
        </is>
      </c>
      <c r="B10" s="28">
        <f>IF(COUNTIF('Donations Log'!I3:I11,"Yes")&gt;0,"Yes — File IR526","No qualifying donations")</f>
        <v/>
      </c>
      <c r="D10" s="23" t="inlineStr">
        <is>
          <t>Local School Fundraiser</t>
        </is>
      </c>
      <c r="E10" s="40" t="n">
        <v>20</v>
      </c>
      <c r="F10" s="29" t="inlineStr">
        <is>
          <t>No</t>
        </is>
      </c>
    </row>
    <row r="11">
      <c r="A11" s="21" t="inlineStr">
        <is>
          <t>Claim Tax Year</t>
        </is>
      </c>
      <c r="B11" s="25" t="n">
        <v>2026</v>
      </c>
      <c r="D11" s="26" t="inlineStr">
        <is>
          <t>Forest &amp; Bird NZ</t>
        </is>
      </c>
      <c r="E11" s="39" t="n">
        <v>250</v>
      </c>
      <c r="F11" s="24" t="inlineStr">
        <is>
          <t>Yes</t>
        </is>
      </c>
    </row>
    <row r="12">
      <c r="D12" s="23" t="inlineStr">
        <is>
          <t>Street Performer</t>
        </is>
      </c>
      <c r="E12" s="40" t="n">
        <v>3</v>
      </c>
      <c r="F12" s="29" t="inlineStr">
        <is>
          <t>No</t>
        </is>
      </c>
    </row>
    <row r="13" ht="20" customHeight="1">
      <c r="A13" s="19" t="inlineStr">
        <is>
          <t>DONATION CHARTS</t>
        </is>
      </c>
      <c r="B13" s="35" t="n"/>
      <c r="C13" s="35" t="n"/>
      <c r="D13" s="35" t="n"/>
      <c r="E13" s="35" t="n"/>
      <c r="F13" s="36" t="n"/>
    </row>
    <row r="14"/>
    <row r="15">
      <c r="D15" s="19" t="inlineStr">
        <is>
          <t>Status</t>
        </is>
      </c>
      <c r="E15" s="19" t="inlineStr">
        <is>
          <t>Count</t>
        </is>
      </c>
    </row>
    <row r="16">
      <c r="D16" s="30" t="inlineStr">
        <is>
          <t>Qualifying</t>
        </is>
      </c>
      <c r="E16" s="24" t="n">
        <v>7</v>
      </c>
    </row>
    <row r="17">
      <c r="D17" s="31" t="inlineStr">
        <is>
          <t>Non-Qualifying</t>
        </is>
      </c>
      <c r="E17" s="29" t="n">
        <v>2</v>
      </c>
    </row>
  </sheetData>
  <mergeCells count="3">
    <mergeCell ref="A1:F1"/>
    <mergeCell ref="A2:F2"/>
    <mergeCell ref="A13:F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6" customWidth="1" min="1" max="1"/>
    <col width="60" customWidth="1" min="2" max="2"/>
    <col width="20" customWidth="1" min="3" max="3"/>
  </cols>
  <sheetData>
    <row r="1" ht="28" customHeight="1">
      <c r="A1" s="1" t="inlineStr">
        <is>
          <t>IR526 Donation Tax Credit Tracker — How to Use This Workbook</t>
        </is>
      </c>
      <c r="B1" s="35" t="n"/>
      <c r="C1" s="36" t="n"/>
    </row>
    <row r="2" ht="16" customHeight="1">
      <c r="A2" s="18" t="inlineStr">
        <is>
          <t>New Zealand Inland Revenue — IR526 Donation Tax Credit Guidance</t>
        </is>
      </c>
      <c r="B2" s="35" t="n"/>
      <c r="C2" s="36" t="n"/>
    </row>
    <row r="3" ht="20" customHeight="1">
      <c r="A3" s="32" t="inlineStr">
        <is>
          <t>OVERVIEW</t>
        </is>
      </c>
      <c r="B3" s="35" t="n"/>
      <c r="C3" s="36" t="n"/>
    </row>
    <row r="4" ht="26" customHeight="1">
      <c r="B4" s="33" t="inlineStr">
        <is>
          <t>This workbook helps you track charitable donations and estimate your IR526 Donation Tax Credit. It is designed for New Zealand individual taxpayers who make donations to registered charities.</t>
        </is>
      </c>
      <c r="C4" s="36" t="n"/>
    </row>
    <row r="5" ht="20" customHeight="1">
      <c r="A5" s="32" t="inlineStr">
        <is>
          <t>HOW TO USE — DONATIONS LOG SHEET</t>
        </is>
      </c>
      <c r="B5" s="35" t="n"/>
      <c r="C5" s="36" t="n"/>
    </row>
    <row r="6" ht="26" customHeight="1">
      <c r="B6" s="33" t="inlineStr">
        <is>
          <t>1. Enter each donation in a new row on the 'Donations Log' sheet.</t>
        </is>
      </c>
      <c r="C6" s="36" t="n"/>
    </row>
    <row r="7" ht="26" customHeight="1">
      <c r="B7" s="34" t="inlineStr">
        <is>
          <t>2. Column A: Enter the donation date in NZ format DD/MM/YYYY (e.g. 15/03/2026).</t>
        </is>
      </c>
      <c r="C7" s="36" t="n"/>
    </row>
    <row r="8" ht="26" customHeight="1">
      <c r="B8" s="33" t="inlineStr">
        <is>
          <t>3. Column B: Enter the full name of the organisation you donated to.</t>
        </is>
      </c>
      <c r="C8" s="36" t="n"/>
    </row>
    <row r="9" ht="26" customHeight="1">
      <c r="B9" s="34" t="inlineStr">
        <is>
          <t>4. Column C: Select 'Registered Charity' or 'Non-Registered' as the charity type.</t>
        </is>
      </c>
      <c r="C9" s="36" t="n"/>
    </row>
    <row r="10" ht="26" customHeight="1">
      <c r="B10" s="33" t="inlineStr">
        <is>
          <t>5. Column D: Enter the city or town where the charity is based.</t>
        </is>
      </c>
      <c r="C10" s="36" t="n"/>
    </row>
    <row r="11" ht="26" customHeight="1">
      <c r="B11" s="34" t="inlineStr">
        <is>
          <t>6. Column E: Enter the receipt number from your donation receipt.</t>
        </is>
      </c>
      <c r="C11" s="36" t="n"/>
    </row>
    <row r="12" ht="26" customHeight="1">
      <c r="B12" s="33" t="inlineStr">
        <is>
          <t>7. Column F: Enter the donation amount in New Zealand Dollars (NZD).</t>
        </is>
      </c>
      <c r="C12" s="36" t="n"/>
    </row>
    <row r="13" ht="26" customHeight="1">
      <c r="B13" s="34" t="inlineStr">
        <is>
          <t>8. Columns G–J are calculated automatically — do not edit these columns.</t>
        </is>
      </c>
      <c r="C13" s="36" t="n"/>
    </row>
    <row r="14" ht="26" customHeight="1">
      <c r="B14" s="33" t="inlineStr">
        <is>
          <t>9. Column K: Add any relevant notes about the donation.</t>
        </is>
      </c>
      <c r="C14" s="36" t="n"/>
    </row>
    <row r="15" ht="20" customHeight="1">
      <c r="A15" s="32" t="inlineStr">
        <is>
          <t>QUALIFICATION RULES (IRD IR526)</t>
        </is>
      </c>
      <c r="B15" s="35" t="n"/>
      <c r="C15" s="36" t="n"/>
    </row>
    <row r="16" ht="26" customHeight="1">
      <c r="B16" s="33" t="inlineStr">
        <is>
          <t>• Only donations to organisations with Donee Organisation status (registered with Charities Services NZ) qualify.</t>
        </is>
      </c>
      <c r="C16" s="36" t="n"/>
    </row>
    <row r="17" ht="26" customHeight="1">
      <c r="B17" s="34" t="inlineStr">
        <is>
          <t>• The minimum donation amount to qualify is $5.00 NZD per donation.</t>
        </is>
      </c>
      <c r="C17" s="36" t="n"/>
    </row>
    <row r="18" ht="26" customHeight="1">
      <c r="B18" s="33" t="inlineStr">
        <is>
          <t>• The tax credit rate is 33.33% (one-third) of the eligible donation amount.</t>
        </is>
      </c>
      <c r="C18" s="36" t="n"/>
    </row>
    <row r="19" ht="26" customHeight="1">
      <c r="B19" s="34" t="inlineStr">
        <is>
          <t>• The maximum tax credit cannot exceed the amount of income tax you paid for the year.</t>
        </is>
      </c>
      <c r="C19" s="36" t="n"/>
    </row>
    <row r="20" ht="26" customHeight="1">
      <c r="B20" s="33" t="inlineStr">
        <is>
          <t>• Donations must be unconditional (no benefit received in return).</t>
        </is>
      </c>
      <c r="C20" s="36" t="n"/>
    </row>
    <row r="21" ht="20" customHeight="1">
      <c r="A21" s="32" t="inlineStr">
        <is>
          <t>RECORD KEEPING</t>
        </is>
      </c>
      <c r="B21" s="35" t="n"/>
      <c r="C21" s="36" t="n"/>
    </row>
    <row r="22" ht="26" customHeight="1">
      <c r="B22" s="33" t="inlineStr">
        <is>
          <t>• Keep all original receipts for at least 7 years as required by the Tax Administration Act 1994.</t>
        </is>
      </c>
      <c r="C22" s="36" t="n"/>
    </row>
    <row r="23" ht="26" customHeight="1">
      <c r="B23" s="34" t="inlineStr">
        <is>
          <t>• Receipts must show: charity name, your name, donation date, amount, and receipt number.</t>
        </is>
      </c>
      <c r="C23" s="36" t="n"/>
    </row>
    <row r="24" ht="26" customHeight="1">
      <c r="B24" s="33" t="inlineStr">
        <is>
          <t>• IRD may request evidence of donations — ensure receipts are stored securely.</t>
        </is>
      </c>
      <c r="C24" s="36" t="n"/>
    </row>
    <row r="25" ht="20" customHeight="1">
      <c r="A25" s="32" t="inlineStr">
        <is>
          <t>IR526 SUMMARY SHEET</t>
        </is>
      </c>
      <c r="B25" s="35" t="n"/>
      <c r="C25" s="36" t="n"/>
    </row>
    <row r="26" ht="26" customHeight="1">
      <c r="B26" s="33" t="inlineStr">
        <is>
          <t>• The IR526 Summary sheet automatically calculates totals, estimated tax credits, and claim status.</t>
        </is>
      </c>
      <c r="C26" s="36" t="n"/>
    </row>
    <row r="27" ht="26" customHeight="1">
      <c r="B27" s="34" t="inlineStr">
        <is>
          <t>• Charts show donation amounts by organisation and qualifying vs non-qualifying breakdown.</t>
        </is>
      </c>
      <c r="C27" s="36" t="n"/>
    </row>
    <row r="28" ht="26" customHeight="1">
      <c r="B28" s="33" t="inlineStr">
        <is>
          <t>• Use the 'Estimated Tax Credit' figure as a guide when completing your IR526 form.</t>
        </is>
      </c>
      <c r="C28" s="36" t="n"/>
    </row>
    <row r="29" ht="20" customHeight="1">
      <c r="A29" s="32" t="inlineStr">
        <is>
          <t>IMPORTANT DISCLAIMER</t>
        </is>
      </c>
      <c r="B29" s="35" t="n"/>
      <c r="C29" s="36" t="n"/>
    </row>
    <row r="30" ht="26" customHeight="1">
      <c r="B30" s="33" t="inlineStr">
        <is>
          <t>• This workbook provides estimates only. It does not constitute tax advice.</t>
        </is>
      </c>
      <c r="C30" s="36" t="n"/>
    </row>
    <row r="31" ht="26" customHeight="1">
      <c r="B31" s="34" t="inlineStr">
        <is>
          <t>• Always verify your claim details against current IRD guidance at www.ird.govt.nz.</t>
        </is>
      </c>
      <c r="C31" s="36" t="n"/>
    </row>
    <row r="32" ht="26" customHeight="1">
      <c r="B32" s="33" t="inlineStr">
        <is>
          <t>• Consider consulting a registered tax agent or accountant if you are unsure.</t>
        </is>
      </c>
      <c r="C32" s="36" t="n"/>
    </row>
    <row r="33" ht="20" customHeight="1">
      <c r="A33" s="32" t="inlineStr">
        <is>
          <t>DATES &amp; FORMATTING</t>
        </is>
      </c>
      <c r="B33" s="35" t="n"/>
      <c r="C33" s="36" t="n"/>
    </row>
    <row r="34" ht="26" customHeight="1">
      <c r="B34" s="33" t="inlineStr">
        <is>
          <t>• All dates must be entered in NZ format: DD/MM/YYYY.</t>
        </is>
      </c>
      <c r="C34" s="36" t="n"/>
    </row>
    <row r="35" ht="26" customHeight="1">
      <c r="B35" s="34" t="inlineStr">
        <is>
          <t>• All amounts are in New Zealand Dollars (NZD). Do not include GST on charitable donations.</t>
        </is>
      </c>
      <c r="C35" s="36" t="n"/>
    </row>
    <row r="36" ht="26" customHeight="1">
      <c r="B36" s="33" t="inlineStr">
        <is>
          <t>• Yellow cells (pale yellow background) are input cells — enter your data here.</t>
        </is>
      </c>
      <c r="C36" s="36" t="n"/>
    </row>
    <row r="37" ht="26" customHeight="1">
      <c r="B37" s="34" t="inlineStr">
        <is>
          <t>• Green cells in the 'Qualifies for IR526?' column indicate qualifying donations.</t>
        </is>
      </c>
      <c r="C37" s="36" t="n"/>
    </row>
    <row r="38" ht="26" customHeight="1">
      <c r="B38" s="33" t="inlineStr">
        <is>
          <t>• Red cells indicate donations that do not qualify for the IR526 tax credit.</t>
        </is>
      </c>
      <c r="C38" s="36" t="n"/>
    </row>
  </sheetData>
  <mergeCells count="38">
    <mergeCell ref="A1:C1"/>
    <mergeCell ref="A2:C2"/>
    <mergeCell ref="A3:C3"/>
    <mergeCell ref="B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A25:C25"/>
    <mergeCell ref="B26:C26"/>
    <mergeCell ref="B27:C27"/>
    <mergeCell ref="B28:C28"/>
    <mergeCell ref="A29:C29"/>
    <mergeCell ref="B30:C30"/>
    <mergeCell ref="B31:C31"/>
    <mergeCell ref="B32:C32"/>
    <mergeCell ref="A33:C33"/>
    <mergeCell ref="B34:C34"/>
    <mergeCell ref="B35:C35"/>
    <mergeCell ref="B36:C36"/>
    <mergeCell ref="B37:C37"/>
    <mergeCell ref="B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2026-06-18T13:59:09Z</dcterms:created>
  <dcterms:modified xmlns:dcterms="http://purl.org/dc/terms/" xmlns:xsi="http://www.w3.org/2001/XMLSchema-instance" xsi:type="dcterms:W3CDTF">2026-06-18T13:59:09Z</dcterms:modified>
</cp:coreProperties>
</file>