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RD Register" sheetId="1" state="visible" r:id="rId1"/>
    <sheet xmlns:r="http://schemas.openxmlformats.org/officeDocument/2006/relationships" name="Summary 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DD/MM/YYYY"/>
    <numFmt numFmtId="166" formatCode="0.0"/>
    <numFmt numFmtId="167" formatCode="0.0%"/>
  </numFmts>
  <fonts count="16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i val="1"/>
      <color rgb="00475569"/>
      <sz val="10"/>
    </font>
    <font>
      <name val="Calibri"/>
      <color rgb="00475569"/>
      <sz val="10"/>
    </font>
    <font>
      <name val="Calibri"/>
      <b val="1"/>
      <color rgb="001E293B"/>
      <sz val="16"/>
    </font>
    <font>
      <name val="Calibri"/>
      <b val="1"/>
      <color rgb="0016A34A"/>
      <sz val="16"/>
    </font>
    <font>
      <name val="Calibri"/>
      <b val="1"/>
      <color rgb="00D97706"/>
      <sz val="16"/>
    </font>
    <font>
      <name val="Calibri"/>
      <b val="1"/>
      <color rgb="00DC2626"/>
      <sz val="16"/>
    </font>
    <font>
      <name val="Calibri"/>
      <b val="1"/>
      <color rgb="000F766E"/>
      <sz val="16"/>
    </font>
    <font>
      <name val="Calibri"/>
      <b val="1"/>
      <color rgb="001E293B"/>
      <sz val="11"/>
    </font>
    <font>
      <name val="Calibri"/>
      <b val="1"/>
      <color rgb="001E293B"/>
      <sz val="10"/>
    </font>
    <font>
      <name val="Calibri"/>
      <color rgb="00374151"/>
      <sz val="10"/>
    </font>
    <font>
      <name val="Calibri"/>
      <i val="1"/>
      <color rgb="006B7280"/>
      <sz val="9"/>
    </font>
  </fonts>
  <fills count="12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FFFBEB"/>
      </patternFill>
    </fill>
    <fill>
      <patternFill patternType="solid">
        <fgColor rgb="00F8FAFC"/>
      </patternFill>
    </fill>
    <fill>
      <patternFill patternType="solid">
        <fgColor rgb="00E2E8F0"/>
      </patternFill>
    </fill>
    <fill>
      <patternFill patternType="solid">
        <fgColor rgb="00DCFCE7"/>
      </patternFill>
    </fill>
    <fill>
      <patternFill patternType="solid">
        <fgColor rgb="00FEF3C7"/>
      </patternFill>
    </fill>
    <fill>
      <patternFill patternType="solid">
        <fgColor rgb="00FEE2E2"/>
      </patternFill>
    </fill>
    <fill>
      <patternFill patternType="solid">
        <fgColor rgb="00F0FDFA"/>
      </patternFill>
    </fill>
    <fill>
      <patternFill patternType="solid">
        <fgColor rgb="00F1F5F9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left" vertical="center"/>
    </xf>
    <xf numFmtId="1" fontId="3" fillId="3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/>
    </xf>
    <xf numFmtId="1" fontId="3" fillId="5" borderId="1" applyAlignment="1" pivotButton="0" quotePrefix="0" xfId="0">
      <alignment horizontal="left" vertical="center"/>
    </xf>
    <xf numFmtId="0" fontId="4" fillId="6" borderId="1" pivotButton="0" quotePrefix="0" xfId="0"/>
    <xf numFmtId="0" fontId="0" fillId="0" borderId="1" pivotButton="0" quotePrefix="0" xfId="0"/>
    <xf numFmtId="166" fontId="4" fillId="6" borderId="1" pivotButton="0" quotePrefix="0" xfId="0"/>
    <xf numFmtId="0" fontId="5" fillId="0" borderId="0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/>
    </xf>
    <xf numFmtId="1" fontId="7" fillId="3" borderId="1" applyAlignment="1" pivotButton="0" quotePrefix="0" xfId="0">
      <alignment horizontal="center" vertical="center"/>
    </xf>
    <xf numFmtId="0" fontId="6" fillId="7" borderId="1" applyAlignment="1" pivotButton="0" quotePrefix="0" xfId="0">
      <alignment horizontal="left" vertical="center"/>
    </xf>
    <xf numFmtId="1" fontId="8" fillId="7" borderId="1" applyAlignment="1" pivotButton="0" quotePrefix="0" xfId="0">
      <alignment horizontal="center" vertical="center"/>
    </xf>
    <xf numFmtId="0" fontId="6" fillId="8" borderId="1" applyAlignment="1" pivotButton="0" quotePrefix="0" xfId="0">
      <alignment horizontal="left" vertical="center"/>
    </xf>
    <xf numFmtId="1" fontId="9" fillId="8" borderId="1" applyAlignment="1" pivotButton="0" quotePrefix="0" xfId="0">
      <alignment horizontal="center" vertical="center"/>
    </xf>
    <xf numFmtId="0" fontId="6" fillId="9" borderId="1" applyAlignment="1" pivotButton="0" quotePrefix="0" xfId="0">
      <alignment horizontal="left" vertical="center"/>
    </xf>
    <xf numFmtId="1" fontId="10" fillId="9" borderId="1" applyAlignment="1" pivotButton="0" quotePrefix="0" xfId="0">
      <alignment horizontal="center" vertical="center"/>
    </xf>
    <xf numFmtId="0" fontId="6" fillId="10" borderId="1" applyAlignment="1" pivotButton="0" quotePrefix="0" xfId="0">
      <alignment horizontal="left" vertical="center"/>
    </xf>
    <xf numFmtId="1" fontId="11" fillId="10" borderId="1" applyAlignment="1" pivotButton="0" quotePrefix="0" xfId="0">
      <alignment horizontal="center" vertical="center"/>
    </xf>
    <xf numFmtId="167" fontId="11" fillId="10" borderId="1" applyAlignment="1" pivotButton="0" quotePrefix="0" xfId="0">
      <alignment horizontal="center" vertical="center"/>
    </xf>
    <xf numFmtId="0" fontId="2" fillId="2" borderId="1" pivotButton="0" quotePrefix="0" xfId="0"/>
    <xf numFmtId="0" fontId="4" fillId="0" borderId="1" pivotButton="0" quotePrefix="0" xfId="0"/>
    <xf numFmtId="1" fontId="0" fillId="0" borderId="1" pivotButton="0" quotePrefix="0" xfId="0"/>
    <xf numFmtId="0" fontId="12" fillId="0" borderId="0" pivotButton="0" quotePrefix="0" xfId="0"/>
    <xf numFmtId="0" fontId="3" fillId="0" borderId="1" pivotButton="0" quotePrefix="0" xfId="0"/>
    <xf numFmtId="0" fontId="2" fillId="2" borderId="1" applyAlignment="1" pivotButton="0" quotePrefix="0" xfId="0">
      <alignment horizontal="left" vertical="center" indent="1"/>
    </xf>
    <xf numFmtId="0" fontId="13" fillId="5" borderId="1" applyAlignment="1" pivotButton="0" quotePrefix="0" xfId="0">
      <alignment horizontal="left" vertical="top" wrapText="1"/>
    </xf>
    <xf numFmtId="0" fontId="14" fillId="3" borderId="1" applyAlignment="1" pivotButton="0" quotePrefix="0" xfId="0">
      <alignment horizontal="left" vertical="top" wrapText="1"/>
    </xf>
    <xf numFmtId="0" fontId="15" fillId="11" borderId="0" applyAlignment="1" pivotButton="0" quotePrefix="0" xfId="0">
      <alignment horizontal="center" vertical="center" wrapText="1"/>
    </xf>
  </cellXfs>
  <cellStyles count="1">
    <cellStyle name="Normal" xfId="0" builtinId="0" hidden="0"/>
  </cellStyles>
  <dxfs count="5">
    <dxf>
      <font>
        <color rgb="0016A34A"/>
        <sz val="10"/>
      </font>
      <fill>
        <patternFill patternType="solid">
          <fgColor rgb="00DCFCE7"/>
        </patternFill>
      </fill>
    </dxf>
    <dxf>
      <font>
        <color rgb="00DC2626"/>
        <sz val="10"/>
      </font>
      <fill>
        <patternFill patternType="solid">
          <fgColor rgb="00FEE2E2"/>
        </patternFill>
      </fill>
    </dxf>
    <dxf>
      <font>
        <b val="1"/>
        <color rgb="0016A34A"/>
        <sz val="10"/>
      </font>
      <fill>
        <patternFill patternType="solid">
          <fgColor rgb="00DCFCE7"/>
        </patternFill>
      </fill>
    </dxf>
    <dxf>
      <font>
        <b val="1"/>
        <color rgb="00D97706"/>
        <sz val="10"/>
      </font>
      <fill>
        <patternFill patternType="solid">
          <fgColor rgb="00FEF3C7"/>
        </patternFill>
      </fill>
    </dxf>
    <dxf>
      <font>
        <b val="1"/>
        <color rgb="00DC2626"/>
        <sz val="10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IRD Verification Status</a:t>
            </a:r>
          </a:p>
        </rich>
      </tx>
    </title>
    <plotArea>
      <pieChart>
        <varyColors val="1"/>
        <ser>
          <idx val="0"/>
          <order val="0"/>
          <tx>
            <strRef>
              <f>'Summary Dashboard'!C26</f>
            </strRef>
          </tx>
          <spPr>
            <a:ln xmlns:a="http://schemas.openxmlformats.org/drawingml/2006/main">
              <a:prstDash val="solid"/>
            </a:ln>
          </spPr>
          <dPt>
            <idx val="0"/>
            <spPr>
              <a:solidFill xmlns:a="http://schemas.openxmlformats.org/drawingml/2006/main">
                <a:srgbClr val="16A34A"/>
              </a:solidFill>
              <a:ln xmlns:a="http://schemas.openxmlformats.org/drawingml/2006/main">
                <a:prstDash val="solid"/>
              </a:ln>
            </spPr>
          </dPt>
          <dPt>
            <idx val="1"/>
            <spPr>
              <a:solidFill xmlns:a="http://schemas.openxmlformats.org/drawingml/2006/main">
                <a:srgbClr val="D97706"/>
              </a:solidFill>
              <a:ln xmlns:a="http://schemas.openxmlformats.org/drawingml/2006/main">
                <a:prstDash val="solid"/>
              </a:ln>
            </spPr>
          </dPt>
          <dPt>
            <idx val="2"/>
            <spPr>
              <a:solidFill xmlns:a="http://schemas.openxmlformats.org/drawingml/2006/main">
                <a:srgbClr val="DC2626"/>
              </a:solidFill>
              <a:ln xmlns:a="http://schemas.openxmlformats.org/drawingml/2006/main">
                <a:prstDash val="solid"/>
              </a:ln>
            </spPr>
          </dPt>
          <cat>
            <numRef>
              <f>'Summary Dashboard'!$B$27:$B$29</f>
            </numRef>
          </cat>
          <val>
            <numRef>
              <f>'Summary Dashboard'!$C$27:$C$29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Records by City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'Summary Dashboard'!C33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'Summary Dashboard'!$B$34:$B$41</f>
            </numRef>
          </cat>
          <val>
            <numRef>
              <f>'Summary Dashboard'!$C$34:$C$41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City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Number of Records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3</row>
      <rowOff>0</rowOff>
    </from>
    <ext cx="504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</col>
      <colOff>0</colOff>
      <row>43</row>
      <rowOff>0</rowOff>
    </from>
    <ext cx="648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28" customWidth="1" min="3" max="3"/>
    <col width="18" customWidth="1" min="4" max="4"/>
    <col width="16" customWidth="1" min="5" max="5"/>
    <col width="20" customWidth="1" min="6" max="6"/>
    <col width="20" customWidth="1" min="7" max="7"/>
    <col width="14" customWidth="1" min="8" max="8"/>
    <col width="30" customWidth="1" min="9" max="9"/>
    <col width="18" customWidth="1" min="10" max="10"/>
    <col width="14" customWidth="1" min="11" max="11"/>
    <col width="15" customWidth="1" min="12" max="12"/>
    <col width="30" customWidth="1" min="13" max="13"/>
    <col width="22" customWidth="1" min="14" max="14"/>
    <col width="12" customWidth="1" min="15" max="15"/>
  </cols>
  <sheetData>
    <row r="1" ht="30" customHeight="1">
      <c r="A1" s="1" t="inlineStr">
        <is>
          <t>IRD Number Register — New Zealand Compliance Record</t>
        </is>
      </c>
    </row>
    <row r="2" ht="22" customHeight="1">
      <c r="A2" s="2" t="inlineStr">
        <is>
          <t>Record ID</t>
        </is>
      </c>
      <c r="B2" s="2" t="inlineStr">
        <is>
          <t>Entity Type</t>
        </is>
      </c>
      <c r="C2" s="2" t="inlineStr">
        <is>
          <t>Full Name / Business Name</t>
        </is>
      </c>
      <c r="D2" s="2" t="inlineStr">
        <is>
          <t>NZBN</t>
        </is>
      </c>
      <c r="E2" s="2" t="inlineStr">
        <is>
          <t>IRD Number</t>
        </is>
      </c>
      <c r="F2" s="2" t="inlineStr">
        <is>
          <t>IRD Number Verified?</t>
        </is>
      </c>
      <c r="G2" s="2" t="inlineStr">
        <is>
          <t>IRD Verified Date</t>
        </is>
      </c>
      <c r="H2" s="2" t="inlineStr">
        <is>
          <t>City</t>
        </is>
      </c>
      <c r="I2" s="2" t="inlineStr">
        <is>
          <t>Contact Email</t>
        </is>
      </c>
      <c r="J2" s="2" t="inlineStr">
        <is>
          <t>Record Purpose</t>
        </is>
      </c>
      <c r="K2" s="2" t="inlineStr">
        <is>
          <t>Tax Type</t>
        </is>
      </c>
      <c r="L2" s="2" t="inlineStr">
        <is>
          <t>Last Updated</t>
        </is>
      </c>
      <c r="M2" s="2" t="inlineStr">
        <is>
          <t>Notes</t>
        </is>
      </c>
      <c r="N2" s="2" t="inlineStr">
        <is>
          <t>Days Since Last Update</t>
        </is>
      </c>
      <c r="O2" s="2" t="inlineStr">
        <is>
          <t>Status</t>
        </is>
      </c>
    </row>
    <row r="3" ht="18" customHeight="1">
      <c r="A3" s="3" t="inlineStr">
        <is>
          <t>REC-001</t>
        </is>
      </c>
      <c r="B3" s="3" t="inlineStr">
        <is>
          <t>Individual</t>
        </is>
      </c>
      <c r="C3" s="4" t="inlineStr">
        <is>
          <t>Aroha Williams</t>
        </is>
      </c>
      <c r="D3" s="3" t="inlineStr"/>
      <c r="E3" s="4" t="inlineStr">
        <is>
          <t>123-456-789</t>
        </is>
      </c>
      <c r="F3" s="3">
        <f>IF(OR(E3="",E3="Pending"),"No","Yes")</f>
        <v/>
      </c>
      <c r="G3" s="5" t="n">
        <v>46037</v>
      </c>
      <c r="H3" s="3" t="inlineStr">
        <is>
          <t>Auckland</t>
        </is>
      </c>
      <c r="I3" s="4" t="inlineStr">
        <is>
          <t>aroha.williams@email.co.nz</t>
        </is>
      </c>
      <c r="J3" s="3" t="inlineStr">
        <is>
          <t>Employee</t>
        </is>
      </c>
      <c r="K3" s="3" t="inlineStr">
        <is>
          <t>PAYE</t>
        </is>
      </c>
      <c r="L3" s="5" t="n">
        <v>46152</v>
      </c>
      <c r="M3" s="4" t="inlineStr">
        <is>
          <t>Verified via IRD myIR portal</t>
        </is>
      </c>
      <c r="N3" s="6">
        <f>IFERROR(TODAY()-L3,"")</f>
        <v/>
      </c>
      <c r="O3" s="3">
        <f>IF(F3="Yes",IF(N3&lt;=30,"Current","Review"),"Missing")</f>
        <v/>
      </c>
    </row>
    <row r="4" ht="18" customHeight="1">
      <c r="A4" s="7" t="inlineStr">
        <is>
          <t>REC-002</t>
        </is>
      </c>
      <c r="B4" s="7" t="inlineStr">
        <is>
          <t>Sole Trader</t>
        </is>
      </c>
      <c r="C4" s="4" t="inlineStr">
        <is>
          <t>Liam Patel</t>
        </is>
      </c>
      <c r="D4" s="7" t="inlineStr"/>
      <c r="E4" s="4" t="inlineStr">
        <is>
          <t>234-567-890</t>
        </is>
      </c>
      <c r="F4" s="7">
        <f>IF(OR(E4="",E4="Pending"),"No","Yes")</f>
        <v/>
      </c>
      <c r="G4" s="5" t="n">
        <v>46056</v>
      </c>
      <c r="H4" s="7" t="inlineStr">
        <is>
          <t>Wellington</t>
        </is>
      </c>
      <c r="I4" s="4" t="inlineStr">
        <is>
          <t>liam.patel@business.co.nz</t>
        </is>
      </c>
      <c r="J4" s="7" t="inlineStr">
        <is>
          <t>Contractor</t>
        </is>
      </c>
      <c r="K4" s="7" t="inlineStr">
        <is>
          <t>GST + Income</t>
        </is>
      </c>
      <c r="L4" s="5" t="n">
        <v>46174</v>
      </c>
      <c r="M4" s="4" t="inlineStr">
        <is>
          <t>GST registered over $60k threshold</t>
        </is>
      </c>
      <c r="N4" s="8">
        <f>IFERROR(TODAY()-L4,"")</f>
        <v/>
      </c>
      <c r="O4" s="7">
        <f>IF(F4="Yes",IF(N4&lt;=30,"Current","Review"),"Missing")</f>
        <v/>
      </c>
    </row>
    <row r="5" ht="18" customHeight="1">
      <c r="A5" s="3" t="inlineStr">
        <is>
          <t>REC-003</t>
        </is>
      </c>
      <c r="B5" s="3" t="inlineStr">
        <is>
          <t>Company</t>
        </is>
      </c>
      <c r="C5" s="4" t="inlineStr">
        <is>
          <t>Charlotte Brown Consulting Ltd</t>
        </is>
      </c>
      <c r="D5" s="3" t="inlineStr">
        <is>
          <t>9429041234567</t>
        </is>
      </c>
      <c r="E5" s="4" t="inlineStr">
        <is>
          <t>345-678-901</t>
        </is>
      </c>
      <c r="F5" s="3">
        <f>IF(OR(E5="",E5="Pending"),"No","Yes")</f>
        <v/>
      </c>
      <c r="G5" s="5" t="n">
        <v>46101</v>
      </c>
      <c r="H5" s="3" t="inlineStr">
        <is>
          <t>Christchurch</t>
        </is>
      </c>
      <c r="I5" s="4" t="inlineStr">
        <is>
          <t>charlotte@cbconsulting.co.nz</t>
        </is>
      </c>
      <c r="J5" s="3" t="inlineStr">
        <is>
          <t>Supplier</t>
        </is>
      </c>
      <c r="K5" s="3" t="inlineStr">
        <is>
          <t>GST + Company Tax</t>
        </is>
      </c>
      <c r="L5" s="5" t="n">
        <v>46178</v>
      </c>
      <c r="M5" s="4" t="inlineStr">
        <is>
          <t>NZBN confirmed on NZBN register</t>
        </is>
      </c>
      <c r="N5" s="6">
        <f>IFERROR(TODAY()-L5,"")</f>
        <v/>
      </c>
      <c r="O5" s="3">
        <f>IF(F5="Yes",IF(N5&lt;=30,"Current","Review"),"Missing")</f>
        <v/>
      </c>
    </row>
    <row r="6" ht="18" customHeight="1">
      <c r="A6" s="7" t="inlineStr">
        <is>
          <t>REC-004</t>
        </is>
      </c>
      <c r="B6" s="7" t="inlineStr">
        <is>
          <t>Individual</t>
        </is>
      </c>
      <c r="C6" s="4" t="inlineStr">
        <is>
          <t>Manaia Te Rangi</t>
        </is>
      </c>
      <c r="D6" s="7" t="inlineStr"/>
      <c r="E6" s="4" t="inlineStr">
        <is>
          <t>Pending</t>
        </is>
      </c>
      <c r="F6" s="7">
        <f>IF(OR(E6="",E6="Pending"),"No","Yes")</f>
        <v/>
      </c>
      <c r="G6" s="4" t="inlineStr"/>
      <c r="H6" s="7" t="inlineStr">
        <is>
          <t>Hamilton</t>
        </is>
      </c>
      <c r="I6" s="4" t="inlineStr">
        <is>
          <t>manaia.terangi@gmail.com</t>
        </is>
      </c>
      <c r="J6" s="7" t="inlineStr">
        <is>
          <t>Employee</t>
        </is>
      </c>
      <c r="K6" s="7" t="inlineStr">
        <is>
          <t>PAYE</t>
        </is>
      </c>
      <c r="L6" s="5" t="n">
        <v>46183</v>
      </c>
      <c r="M6" s="4" t="inlineStr">
        <is>
          <t>Awaiting IRD number from Inland Revenue</t>
        </is>
      </c>
      <c r="N6" s="8">
        <f>IFERROR(TODAY()-L6,"")</f>
        <v/>
      </c>
      <c r="O6" s="7">
        <f>IF(F6="Yes",IF(N6&lt;=30,"Current","Review"),"Missing")</f>
        <v/>
      </c>
    </row>
    <row r="7" ht="18" customHeight="1">
      <c r="A7" s="3" t="inlineStr">
        <is>
          <t>REC-005</t>
        </is>
      </c>
      <c r="B7" s="3" t="inlineStr">
        <is>
          <t>Sole Trader</t>
        </is>
      </c>
      <c r="C7" s="4" t="inlineStr">
        <is>
          <t>Sophie McKenzie</t>
        </is>
      </c>
      <c r="D7" s="3" t="inlineStr"/>
      <c r="E7" s="4" t="inlineStr">
        <is>
          <t>456-789-012</t>
        </is>
      </c>
      <c r="F7" s="3">
        <f>IF(OR(E7="",E7="Pending"),"No","Yes")</f>
        <v/>
      </c>
      <c r="G7" s="5" t="n">
        <v>46120</v>
      </c>
      <c r="H7" s="3" t="inlineStr">
        <is>
          <t>Tauranga</t>
        </is>
      </c>
      <c r="I7" s="4" t="inlineStr">
        <is>
          <t>sophie.mckenzie@trades.nz</t>
        </is>
      </c>
      <c r="J7" s="3" t="inlineStr">
        <is>
          <t>Contractor</t>
        </is>
      </c>
      <c r="K7" s="3" t="inlineStr">
        <is>
          <t>Withholding Tax</t>
        </is>
      </c>
      <c r="L7" s="5" t="n">
        <v>46170</v>
      </c>
      <c r="M7" s="4" t="inlineStr">
        <is>
          <t>WT rate confirmed at 20%</t>
        </is>
      </c>
      <c r="N7" s="6">
        <f>IFERROR(TODAY()-L7,"")</f>
        <v/>
      </c>
      <c r="O7" s="3">
        <f>IF(F7="Yes",IF(N7&lt;=30,"Current","Review"),"Missing")</f>
        <v/>
      </c>
    </row>
    <row r="8" ht="18" customHeight="1">
      <c r="A8" s="7" t="inlineStr">
        <is>
          <t>REC-006</t>
        </is>
      </c>
      <c r="B8" s="7" t="inlineStr">
        <is>
          <t>Individual</t>
        </is>
      </c>
      <c r="C8" s="4" t="inlineStr">
        <is>
          <t>Hemi Carter</t>
        </is>
      </c>
      <c r="D8" s="7" t="inlineStr"/>
      <c r="E8" s="4" t="inlineStr"/>
      <c r="F8" s="7">
        <f>IF(OR(E8="",E8="Pending"),"No","Yes")</f>
        <v/>
      </c>
      <c r="G8" s="4" t="inlineStr"/>
      <c r="H8" s="7" t="inlineStr">
        <is>
          <t>Dunedin</t>
        </is>
      </c>
      <c r="I8" s="4" t="inlineStr">
        <is>
          <t>hemi.carter@outlook.com</t>
        </is>
      </c>
      <c r="J8" s="7" t="inlineStr">
        <is>
          <t>Employee</t>
        </is>
      </c>
      <c r="K8" s="7" t="inlineStr">
        <is>
          <t>PAYE</t>
        </is>
      </c>
      <c r="L8" s="5" t="n">
        <v>46095</v>
      </c>
      <c r="M8" s="4" t="inlineStr">
        <is>
          <t>No IRD number supplied — follow up required</t>
        </is>
      </c>
      <c r="N8" s="8">
        <f>IFERROR(TODAY()-L8,"")</f>
        <v/>
      </c>
      <c r="O8" s="7">
        <f>IF(F8="Yes",IF(N8&lt;=30,"Current","Review"),"Missing")</f>
        <v/>
      </c>
    </row>
    <row r="9" ht="18" customHeight="1">
      <c r="A9" s="3" t="inlineStr">
        <is>
          <t>REC-007</t>
        </is>
      </c>
      <c r="B9" s="3" t="inlineStr">
        <is>
          <t>Company</t>
        </is>
      </c>
      <c r="C9" s="4" t="inlineStr">
        <is>
          <t>Olivia Thompson Enterprises Ltd</t>
        </is>
      </c>
      <c r="D9" s="3" t="inlineStr">
        <is>
          <t>9429059876543</t>
        </is>
      </c>
      <c r="E9" s="4" t="inlineStr">
        <is>
          <t>567-890-123</t>
        </is>
      </c>
      <c r="F9" s="3">
        <f>IF(OR(E9="",E9="Pending"),"No","Yes")</f>
        <v/>
      </c>
      <c r="G9" s="5" t="n">
        <v>46044</v>
      </c>
      <c r="H9" s="3" t="inlineStr">
        <is>
          <t>Napier</t>
        </is>
      </c>
      <c r="I9" s="4" t="inlineStr">
        <is>
          <t>olivia@thompsonent.co.nz</t>
        </is>
      </c>
      <c r="J9" s="3" t="inlineStr">
        <is>
          <t>Supplier</t>
        </is>
      </c>
      <c r="K9" s="3" t="inlineStr">
        <is>
          <t>GST + Company Tax</t>
        </is>
      </c>
      <c r="L9" s="5" t="n">
        <v>46185</v>
      </c>
      <c r="M9" s="4" t="inlineStr">
        <is>
          <t>Verified and on file</t>
        </is>
      </c>
      <c r="N9" s="6">
        <f>IFERROR(TODAY()-L9,"")</f>
        <v/>
      </c>
      <c r="O9" s="3">
        <f>IF(F9="Yes",IF(N9&lt;=30,"Current","Review"),"Missing")</f>
        <v/>
      </c>
    </row>
    <row r="10" ht="18" customHeight="1">
      <c r="A10" s="7" t="inlineStr">
        <is>
          <t>REC-008</t>
        </is>
      </c>
      <c r="B10" s="7" t="inlineStr">
        <is>
          <t>Individual</t>
        </is>
      </c>
      <c r="C10" s="4" t="inlineStr">
        <is>
          <t>Tama Rangi</t>
        </is>
      </c>
      <c r="D10" s="7" t="inlineStr"/>
      <c r="E10" s="4" t="inlineStr">
        <is>
          <t>Pending</t>
        </is>
      </c>
      <c r="F10" s="7">
        <f>IF(OR(E10="",E10="Pending"),"No","Yes")</f>
        <v/>
      </c>
      <c r="G10" s="4" t="inlineStr"/>
      <c r="H10" s="7" t="inlineStr">
        <is>
          <t>Nelson</t>
        </is>
      </c>
      <c r="I10" s="4" t="inlineStr">
        <is>
          <t>tama.rangi@email.co.nz</t>
        </is>
      </c>
      <c r="J10" s="7" t="inlineStr">
        <is>
          <t>Employee</t>
        </is>
      </c>
      <c r="K10" s="7" t="inlineStr">
        <is>
          <t>PAYE</t>
        </is>
      </c>
      <c r="L10" s="5" t="n">
        <v>46172</v>
      </c>
      <c r="M10" s="4" t="inlineStr">
        <is>
          <t>Application submitted to IRD</t>
        </is>
      </c>
      <c r="N10" s="8">
        <f>IFERROR(TODAY()-L10,"")</f>
        <v/>
      </c>
      <c r="O10" s="7">
        <f>IF(F10="Yes",IF(N10&lt;=30,"Current","Review"),"Missing")</f>
        <v/>
      </c>
    </row>
    <row r="11" ht="18" customHeight="1">
      <c r="A11" s="3" t="inlineStr">
        <is>
          <t>REC-009</t>
        </is>
      </c>
      <c r="B11" s="3" t="inlineStr">
        <is>
          <t>Sole Trader</t>
        </is>
      </c>
      <c r="C11" s="4" t="inlineStr">
        <is>
          <t>Wiremu Tane</t>
        </is>
      </c>
      <c r="D11" s="3" t="inlineStr"/>
      <c r="E11" s="4" t="inlineStr">
        <is>
          <t>678-901-234</t>
        </is>
      </c>
      <c r="F11" s="3">
        <f>IF(OR(E11="",E11="Pending"),"No","Yes")</f>
        <v/>
      </c>
      <c r="G11" s="5" t="n">
        <v>46143</v>
      </c>
      <c r="H11" s="3" t="inlineStr">
        <is>
          <t>Wellington</t>
        </is>
      </c>
      <c r="I11" s="4" t="inlineStr">
        <is>
          <t>wiremu.tane@freelance.nz</t>
        </is>
      </c>
      <c r="J11" s="3" t="inlineStr">
        <is>
          <t>Contractor</t>
        </is>
      </c>
      <c r="K11" s="3" t="inlineStr">
        <is>
          <t>GST + Income</t>
        </is>
      </c>
      <c r="L11" s="5" t="n">
        <v>46188</v>
      </c>
      <c r="M11" s="4" t="inlineStr">
        <is>
          <t>GST registered</t>
        </is>
      </c>
      <c r="N11" s="6">
        <f>IFERROR(TODAY()-L11,"")</f>
        <v/>
      </c>
      <c r="O11" s="3">
        <f>IF(F11="Yes",IF(N11&lt;=30,"Current","Review"),"Missing")</f>
        <v/>
      </c>
    </row>
    <row r="12" ht="18" customHeight="1">
      <c r="A12" s="7" t="inlineStr">
        <is>
          <t>REC-010</t>
        </is>
      </c>
      <c r="B12" s="7" t="inlineStr">
        <is>
          <t>Company</t>
        </is>
      </c>
      <c r="C12" s="4" t="inlineStr">
        <is>
          <t>Rangi Holdings Ltd</t>
        </is>
      </c>
      <c r="D12" s="7" t="inlineStr">
        <is>
          <t>9429067654321</t>
        </is>
      </c>
      <c r="E12" s="4" t="inlineStr"/>
      <c r="F12" s="7">
        <f>IF(OR(E12="",E12="Pending"),"No","Yes")</f>
        <v/>
      </c>
      <c r="G12" s="4" t="inlineStr"/>
      <c r="H12" s="7" t="inlineStr">
        <is>
          <t>Auckland</t>
        </is>
      </c>
      <c r="I12" s="4" t="inlineStr">
        <is>
          <t>admin@rangiholdings.co.nz</t>
        </is>
      </c>
      <c r="J12" s="7" t="inlineStr">
        <is>
          <t>Supplier</t>
        </is>
      </c>
      <c r="K12" s="7" t="inlineStr">
        <is>
          <t>Company Tax</t>
        </is>
      </c>
      <c r="L12" s="5" t="n">
        <v>46132</v>
      </c>
      <c r="M12" s="4" t="inlineStr">
        <is>
          <t>IRD number not yet provided by entity</t>
        </is>
      </c>
      <c r="N12" s="8">
        <f>IFERROR(TODAY()-L12,"")</f>
        <v/>
      </c>
      <c r="O12" s="7">
        <f>IF(F12="Yes",IF(N12&lt;=30,"Current","Review"),"Missing")</f>
        <v/>
      </c>
    </row>
    <row r="13">
      <c r="A13" s="9" t="inlineStr">
        <is>
          <t>TOTALS / SUMMARY</t>
        </is>
      </c>
      <c r="B13" s="10" t="n"/>
      <c r="C13" s="10" t="n"/>
      <c r="D13" s="10" t="n"/>
      <c r="E13" s="10" t="n"/>
      <c r="F13" s="10" t="n"/>
      <c r="G13" s="10" t="n"/>
      <c r="H13" s="10" t="n"/>
      <c r="I13" s="10" t="n"/>
      <c r="J13" s="10" t="n"/>
      <c r="K13" s="10" t="n"/>
      <c r="L13" s="10" t="n"/>
      <c r="M13" s="10" t="n"/>
      <c r="N13" s="11">
        <f>IFERROR(AVERAGE(N3:N12),0)</f>
        <v/>
      </c>
      <c r="O13" s="9">
        <f>COUNTIF(O3:O12,"Current")&amp;" Current"</f>
        <v/>
      </c>
    </row>
  </sheetData>
  <mergeCells count="1">
    <mergeCell ref="A1:O1"/>
  </mergeCells>
  <conditionalFormatting sqref="F3:F12">
    <cfRule type="expression" priority="1" dxfId="0" stopIfTrue="1">
      <formula>$F3="Yes"</formula>
    </cfRule>
    <cfRule type="expression" priority="2" dxfId="1" stopIfTrue="1">
      <formula>$F3="No"</formula>
    </cfRule>
  </conditionalFormatting>
  <conditionalFormatting sqref="O3:O12">
    <cfRule type="expression" priority="3" dxfId="2" stopIfTrue="1">
      <formula>$O3="Current"</formula>
    </cfRule>
    <cfRule type="expression" priority="4" dxfId="3" stopIfTrue="1">
      <formula>$O3="Review"</formula>
    </cfRule>
    <cfRule type="expression" priority="5" dxfId="4" stopIfTrue="1">
      <formula>$O3="Missing"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1:G41"/>
  <sheetViews>
    <sheetView workbookViewId="0">
      <selection activeCell="A1" sqref="A1"/>
    </sheetView>
  </sheetViews>
  <sheetFormatPr baseColWidth="8" defaultRowHeight="15"/>
  <cols>
    <col width="3" customWidth="1" min="1" max="1"/>
    <col width="32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 ht="32" customHeight="1">
      <c r="B1" s="1" t="inlineStr">
        <is>
          <t>IRD Number Register — Compliance Summary Dashboard</t>
        </is>
      </c>
    </row>
    <row r="2" ht="18" customHeight="1">
      <c r="B2" s="12" t="inlineStr">
        <is>
          <t>As at: 18/06/2026 — New Zealand Compliance Overview</t>
        </is>
      </c>
    </row>
    <row r="4" ht="28" customHeight="1">
      <c r="B4" s="13" t="inlineStr">
        <is>
          <t>Total Records</t>
        </is>
      </c>
      <c r="D4" s="14">
        <f>COUNTA('IRD Register'!A:A)-2</f>
        <v/>
      </c>
    </row>
    <row r="7" ht="28" customHeight="1">
      <c r="B7" s="15" t="inlineStr">
        <is>
          <t>Verified IRD Numbers</t>
        </is>
      </c>
      <c r="D7" s="16">
        <f>COUNTIF('IRD Register'!F:F,"Yes")</f>
        <v/>
      </c>
    </row>
    <row r="10" ht="28" customHeight="1">
      <c r="B10" s="17" t="inlineStr">
        <is>
          <t>Pending IRD Numbers</t>
        </is>
      </c>
      <c r="D10" s="18">
        <f>COUNTIF('IRD Register'!E:E,"Pending")</f>
        <v/>
      </c>
    </row>
    <row r="13" ht="28" customHeight="1">
      <c r="B13" s="19" t="inlineStr">
        <is>
          <t>Missing IRD Numbers</t>
        </is>
      </c>
      <c r="D13" s="20">
        <f>COUNTIF('IRD Register'!O:O,"Missing")</f>
        <v/>
      </c>
    </row>
    <row r="16" ht="28" customHeight="1">
      <c r="B16" s="21" t="inlineStr">
        <is>
          <t>Current Records (≤30 days)</t>
        </is>
      </c>
      <c r="D16" s="22">
        <f>COUNTIF('IRD Register'!O:O,"Current")</f>
        <v/>
      </c>
    </row>
    <row r="19" ht="28" customHeight="1">
      <c r="B19" s="17" t="inlineStr">
        <is>
          <t>Records Requiring Review</t>
        </is>
      </c>
      <c r="D19" s="18">
        <f>COUNTIF('IRD Register'!O:O,"Review")</f>
        <v/>
      </c>
    </row>
    <row r="22" ht="28" customHeight="1">
      <c r="B22" s="21" t="inlineStr">
        <is>
          <t>Verification Rate %</t>
        </is>
      </c>
      <c r="D22" s="23">
        <f>IFERROR(COUNTIF('IRD Register'!F:F,"Yes")/COUNTA('IRD Register'!A3:A12),0)</f>
        <v/>
      </c>
    </row>
    <row r="26" ht="20" customHeight="1">
      <c r="B26" s="24" t="inlineStr">
        <is>
          <t>Status</t>
        </is>
      </c>
      <c r="C26" s="24" t="inlineStr">
        <is>
          <t>Count</t>
        </is>
      </c>
    </row>
    <row r="27" ht="16" customHeight="1">
      <c r="B27" s="25" t="inlineStr">
        <is>
          <t>Verified</t>
        </is>
      </c>
      <c r="C27" s="26">
        <f>COUNTIF('IRD Register'!F:F,"Yes")</f>
        <v/>
      </c>
    </row>
    <row r="28" ht="16" customHeight="1">
      <c r="B28" s="25" t="inlineStr">
        <is>
          <t>Pending</t>
        </is>
      </c>
      <c r="C28" s="26">
        <f>COUNTIF('IRD Register'!E:E,"Pending")</f>
        <v/>
      </c>
    </row>
    <row r="29" ht="16" customHeight="1">
      <c r="B29" s="25" t="inlineStr">
        <is>
          <t>Missing</t>
        </is>
      </c>
      <c r="C29" s="26">
        <f>COUNTIF('IRD Register'!O:O,"Missing")</f>
        <v/>
      </c>
    </row>
    <row r="32" ht="20" customHeight="1">
      <c r="B32" s="27" t="inlineStr">
        <is>
          <t>City Distribution (for chart reference)</t>
        </is>
      </c>
    </row>
    <row r="33">
      <c r="B33" s="24" t="inlineStr">
        <is>
          <t>City</t>
        </is>
      </c>
      <c r="C33" s="24" t="inlineStr">
        <is>
          <t>Records</t>
        </is>
      </c>
    </row>
    <row r="34" ht="16" customHeight="1">
      <c r="B34" s="28" t="inlineStr">
        <is>
          <t>Auckland</t>
        </is>
      </c>
      <c r="C34" s="26">
        <f>COUNTIF('IRD Register'!H:H,"Auckland")</f>
        <v/>
      </c>
    </row>
    <row r="35" ht="16" customHeight="1">
      <c r="B35" s="28" t="inlineStr">
        <is>
          <t>Wellington</t>
        </is>
      </c>
      <c r="C35" s="26">
        <f>COUNTIF('IRD Register'!H:H,"Wellington")</f>
        <v/>
      </c>
    </row>
    <row r="36" ht="16" customHeight="1">
      <c r="B36" s="28" t="inlineStr">
        <is>
          <t>Christchurch</t>
        </is>
      </c>
      <c r="C36" s="26">
        <f>COUNTIF('IRD Register'!H:H,"Christchurch")</f>
        <v/>
      </c>
    </row>
    <row r="37" ht="16" customHeight="1">
      <c r="B37" s="28" t="inlineStr">
        <is>
          <t>Hamilton</t>
        </is>
      </c>
      <c r="C37" s="26">
        <f>COUNTIF('IRD Register'!H:H,"Hamilton")</f>
        <v/>
      </c>
    </row>
    <row r="38" ht="16" customHeight="1">
      <c r="B38" s="28" t="inlineStr">
        <is>
          <t>Tauranga</t>
        </is>
      </c>
      <c r="C38" s="26">
        <f>COUNTIF('IRD Register'!H:H,"Tauranga")</f>
        <v/>
      </c>
    </row>
    <row r="39" ht="16" customHeight="1">
      <c r="B39" s="28" t="inlineStr">
        <is>
          <t>Dunedin</t>
        </is>
      </c>
      <c r="C39" s="26">
        <f>COUNTIF('IRD Register'!H:H,"Dunedin")</f>
        <v/>
      </c>
    </row>
    <row r="40" ht="16" customHeight="1">
      <c r="B40" s="28" t="inlineStr">
        <is>
          <t>Napier</t>
        </is>
      </c>
      <c r="C40" s="26">
        <f>COUNTIF('IRD Register'!H:H,"Napier")</f>
        <v/>
      </c>
    </row>
    <row r="41" ht="16" customHeight="1">
      <c r="B41" s="28" t="inlineStr">
        <is>
          <t>Nelson</t>
        </is>
      </c>
      <c r="C41" s="26">
        <f>COUNTIF('IRD Register'!H:H,"Nelson")</f>
        <v/>
      </c>
    </row>
  </sheetData>
  <mergeCells count="16">
    <mergeCell ref="B1:G1"/>
    <mergeCell ref="B2:G2"/>
    <mergeCell ref="B4:C4"/>
    <mergeCell ref="D4:E4"/>
    <mergeCell ref="B7:C7"/>
    <mergeCell ref="D7:E7"/>
    <mergeCell ref="B10:C10"/>
    <mergeCell ref="D10:E10"/>
    <mergeCell ref="B13:C13"/>
    <mergeCell ref="D13:E13"/>
    <mergeCell ref="B16:C16"/>
    <mergeCell ref="D16:E16"/>
    <mergeCell ref="B19:C19"/>
    <mergeCell ref="D19:E19"/>
    <mergeCell ref="B22:C22"/>
    <mergeCell ref="D22:E2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" customWidth="1" min="1" max="1"/>
    <col width="28" customWidth="1" min="2" max="2"/>
    <col width="60" customWidth="1" min="3" max="3"/>
    <col width="20" customWidth="1" min="4" max="4"/>
  </cols>
  <sheetData>
    <row r="1" ht="32" customHeight="1">
      <c r="A1" s="1" t="inlineStr">
        <is>
          <t>IRD Number Register — Instructions &amp; Guidance</t>
        </is>
      </c>
    </row>
    <row r="3" ht="20" customHeight="1">
      <c r="A3" s="29" t="inlineStr">
        <is>
          <t>PURPOSE</t>
        </is>
      </c>
    </row>
    <row r="4" ht="36" customHeight="1">
      <c r="B4" s="30" t="inlineStr">
        <is>
          <t>Overview</t>
        </is>
      </c>
      <c r="C4" s="31" t="inlineStr">
        <is>
          <t>This workbook is designed for New Zealand businesses, accountants, and HR professionals to record and track IRD numbers for employees, contractors, sole traders, and entities.</t>
        </is>
      </c>
    </row>
    <row r="5" ht="36" customHeight="1">
      <c r="B5" s="30" t="inlineStr">
        <is>
          <t>Compliance Basis</t>
        </is>
      </c>
      <c r="C5" s="31" t="inlineStr">
        <is>
          <t>Keeping accurate IRD number records supports your obligations under the Tax Administration Act 1994 and Inland Revenue requirements.</t>
        </is>
      </c>
    </row>
    <row r="6" ht="36" customHeight="1">
      <c r="B6" s="30" t="inlineStr">
        <is>
          <t>Record Retention</t>
        </is>
      </c>
      <c r="C6" s="31" t="inlineStr">
        <is>
          <t>Under NZ tax law, you are required to retain tax records for a minimum of 7 years from the end of the income year they relate to.</t>
        </is>
      </c>
    </row>
    <row r="7" ht="20" customHeight="1">
      <c r="A7" s="29" t="inlineStr">
        <is>
          <t>HOW TO USE</t>
        </is>
      </c>
    </row>
    <row r="8" ht="36" customHeight="1">
      <c r="B8" s="30" t="inlineStr">
        <is>
          <t>IRD Register Sheet</t>
        </is>
      </c>
      <c r="C8" s="31" t="inlineStr">
        <is>
          <t>Enter one record per row. Each row represents a unique individual, sole trader, or company for whom an IRD number is required.</t>
        </is>
      </c>
    </row>
    <row r="9" ht="36" customHeight="1">
      <c r="B9" s="30" t="inlineStr">
        <is>
          <t>Record ID</t>
        </is>
      </c>
      <c r="C9" s="31" t="inlineStr">
        <is>
          <t>Assign a unique identifier (e.g. REC-001, REC-002) to each record for easy reference and audit trail purposes.</t>
        </is>
      </c>
    </row>
    <row r="10" ht="36" customHeight="1">
      <c r="B10" s="30" t="inlineStr">
        <is>
          <t>Entity Type</t>
        </is>
      </c>
      <c r="C10" s="31" t="inlineStr">
        <is>
          <t>Select from: Individual, Sole Trader, or Company. This helps categorise your records for reporting purposes.</t>
        </is>
      </c>
    </row>
    <row r="11" ht="36" customHeight="1">
      <c r="B11" s="30" t="inlineStr">
        <is>
          <t>IRD Number</t>
        </is>
      </c>
      <c r="C11" s="31" t="inlineStr">
        <is>
          <t>Enter the 8 or 9 digit IRD number in the format 123-456-789. Leave blank or enter "Pending" if not yet received.</t>
        </is>
      </c>
    </row>
    <row r="12" ht="36" customHeight="1">
      <c r="B12" s="30" t="inlineStr">
        <is>
          <t>IRD Number Verified?</t>
        </is>
      </c>
      <c r="C12" s="31" t="inlineStr">
        <is>
          <t>This column is auto-calculated. It shows "Yes" if an IRD number is present and not "Pending", otherwise "No".</t>
        </is>
      </c>
    </row>
    <row r="13" ht="36" customHeight="1">
      <c r="B13" s="30" t="inlineStr">
        <is>
          <t>IRD Verified Date</t>
        </is>
      </c>
      <c r="C13" s="31" t="inlineStr">
        <is>
          <t>Enter the date you verified the IRD number — format DD/MM/YYYY. You can verify via the IRD myIR portal at ird.govt.nz.</t>
        </is>
      </c>
    </row>
    <row r="14" ht="36" customHeight="1">
      <c r="B14" s="30" t="inlineStr">
        <is>
          <t>Last Updated</t>
        </is>
      </c>
      <c r="C14" s="31" t="inlineStr">
        <is>
          <t>Enter the date this record was last reviewed or updated. Format: DD/MM/YYYY. Keep this current.</t>
        </is>
      </c>
    </row>
    <row r="15" ht="36" customHeight="1">
      <c r="B15" s="30" t="inlineStr">
        <is>
          <t>Days Since Last Update</t>
        </is>
      </c>
      <c r="C15" s="31" t="inlineStr">
        <is>
          <t>This column is auto-calculated using =TODAY()-Last Updated. No data entry required.</t>
        </is>
      </c>
    </row>
    <row r="16" ht="36" customHeight="1">
      <c r="B16" s="30" t="inlineStr">
        <is>
          <t>Status</t>
        </is>
      </c>
      <c r="C16" s="31" t="inlineStr">
        <is>
          <t>Auto-calculated. "Current" = verified and updated within 30 days. "Review" = verified but overdue. "Missing" = no IRD number.</t>
        </is>
      </c>
    </row>
    <row r="17" ht="20" customHeight="1">
      <c r="A17" s="29" t="inlineStr">
        <is>
          <t>COMPLIANCE NOTES</t>
        </is>
      </c>
    </row>
    <row r="18" ht="36" customHeight="1">
      <c r="B18" s="30" t="inlineStr">
        <is>
          <t>GST Threshold</t>
        </is>
      </c>
      <c r="C18" s="31" t="inlineStr">
        <is>
          <t>If you extend this workbook to track turnover, note the GST registration threshold is $60,000 per annum (as at 2026).</t>
        </is>
      </c>
    </row>
    <row r="19" ht="36" customHeight="1">
      <c r="B19" s="30" t="inlineStr">
        <is>
          <t>Date Format</t>
        </is>
      </c>
      <c r="C19" s="31" t="inlineStr">
        <is>
          <t>All dates in this workbook use NZ standard format: DD/MM/YYYY. Ensure your system date settings match this format.</t>
        </is>
      </c>
    </row>
    <row r="20" ht="36" customHeight="1">
      <c r="B20" s="30" t="inlineStr">
        <is>
          <t>Verification Reminder</t>
        </is>
      </c>
      <c r="C20" s="31" t="inlineStr">
        <is>
          <t>Always verify IRD numbers before making PAYE deductions or contractor withholding tax payments.</t>
        </is>
      </c>
    </row>
    <row r="21" ht="36" customHeight="1">
      <c r="B21" s="30" t="inlineStr">
        <is>
          <t>Withholding Tax</t>
        </is>
      </c>
      <c r="C21" s="31" t="inlineStr">
        <is>
          <t>For contractors, confirm the applicable withholding tax rate with the contractor or refer to the IR330C form.</t>
        </is>
      </c>
    </row>
    <row r="22" ht="36" customHeight="1">
      <c r="B22" s="30" t="inlineStr">
        <is>
          <t>NZBN</t>
        </is>
      </c>
      <c r="C22" s="31" t="inlineStr">
        <is>
          <t>For companies, include the New Zealand Business Number (NZBN) from the NZBN register at nzbn.govt.nz.</t>
        </is>
      </c>
    </row>
    <row r="23" ht="20" customHeight="1">
      <c r="A23" s="29" t="inlineStr">
        <is>
          <t>SUMMARY DASHBOARD</t>
        </is>
      </c>
    </row>
    <row r="24" ht="36" customHeight="1">
      <c r="B24" s="30" t="inlineStr">
        <is>
          <t>Dashboard Sheet</t>
        </is>
      </c>
      <c r="C24" s="31" t="inlineStr">
        <is>
          <t>The Summary Dashboard sheet shows key compliance metrics including total records, verification rate, and records by city.</t>
        </is>
      </c>
    </row>
    <row r="25" ht="36" customHeight="1">
      <c r="B25" s="30" t="inlineStr">
        <is>
          <t>Charts</t>
        </is>
      </c>
      <c r="C25" s="31" t="inlineStr">
        <is>
          <t>Charts update automatically based on data entered in the IRD Register sheet. Refresh the workbook to see the latest figures.</t>
        </is>
      </c>
    </row>
    <row r="26" ht="36" customHeight="1">
      <c r="B26" s="30" t="inlineStr">
        <is>
          <t>Verification Rate</t>
        </is>
      </c>
      <c r="C26" s="31" t="inlineStr">
        <is>
          <t>Aim for a 100% verification rate. Any "Missing" status records should be followed up as a priority.</t>
        </is>
      </c>
    </row>
    <row r="27" ht="20" customHeight="1">
      <c r="A27" s="29" t="inlineStr">
        <is>
          <t>SECURITY &amp; PRIVACY</t>
        </is>
      </c>
    </row>
    <row r="28" ht="36" customHeight="1">
      <c r="B28" s="30" t="inlineStr">
        <is>
          <t>Sensitive Data Warning</t>
        </is>
      </c>
      <c r="C28" s="31" t="inlineStr">
        <is>
          <t>IRD numbers are sensitive personal information under the Privacy Act 2020. Restrict access to this workbook to authorised personnel only.</t>
        </is>
      </c>
    </row>
    <row r="29" ht="36" customHeight="1">
      <c r="B29" s="30" t="inlineStr">
        <is>
          <t>File Storage</t>
        </is>
      </c>
      <c r="C29" s="31" t="inlineStr">
        <is>
          <t>Store this file in a secure, password-protected location. Do not email this file without encryption.</t>
        </is>
      </c>
    </row>
    <row r="30" ht="36" customHeight="1">
      <c r="B30" s="30" t="inlineStr">
        <is>
          <t>Backups</t>
        </is>
      </c>
      <c r="C30" s="31" t="inlineStr">
        <is>
          <t>Maintain regular backups of this workbook as part of your business continuity and record-keeping obligations.</t>
        </is>
      </c>
    </row>
    <row r="32" ht="24" customHeight="1">
      <c r="A32" s="32" t="inlineStr">
        <is>
          <t>This workbook was prepared as a compliance aid for New Zealand businesses. Always consult a qualified accountant or tax adviser for specific advice.</t>
        </is>
      </c>
    </row>
  </sheetData>
  <mergeCells count="7">
    <mergeCell ref="A1:D1"/>
    <mergeCell ref="A3:D3"/>
    <mergeCell ref="A7:D7"/>
    <mergeCell ref="A17:D17"/>
    <mergeCell ref="A23:D23"/>
    <mergeCell ref="A27:D27"/>
    <mergeCell ref="A32:D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2026-06-18T14:36:49Z</dcterms:created>
  <dcterms:modified xmlns:dcterms="http://purl.org/dc/terms/" xmlns:xsi="http://www.w3.org/2001/XMLSchema-instance" xsi:type="dcterms:W3CDTF">2026-06-18T14:36:49Z</dcterms:modified>
</cp:coreProperties>
</file>