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 Detail" sheetId="1" state="visible" r:id="rId1"/>
    <sheet xmlns:r="http://schemas.openxmlformats.org/officeDocument/2006/relationships" name="Budget Dashboard" sheetId="2" state="visible" r:id="rId2"/>
    <sheet xmlns:r="http://schemas.openxmlformats.org/officeDocument/2006/relationships" name="Instructions" sheetId="3" state="visible" r:id="rId3"/>
  </sheets>
  <definedNames>
    <definedName name="_xlnm._FilterDatabase" localSheetId="0" hidden="1">'Budget Detail'!$A$3:$S$103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$#,##0.00"/>
    <numFmt numFmtId="166" formatCode="0.0%"/>
  </numFmts>
  <fonts count="6">
    <font>
      <name val="Calibri"/>
      <family val="2"/>
      <color theme="1"/>
      <sz val="11"/>
      <scheme val="minor"/>
    </font>
    <font>
      <name val="Aptos Display"/>
      <b val="1"/>
      <color rgb="00FFFFFF"/>
      <sz val="16"/>
    </font>
    <font>
      <name val="Aptos"/>
      <color rgb="00475569"/>
      <sz val="9"/>
    </font>
    <font>
      <name val="Aptos"/>
      <b val="1"/>
      <color rgb="00FFFFFF"/>
      <sz val="11"/>
    </font>
    <font>
      <name val="Aptos"/>
      <color rgb="001E293B"/>
      <sz val="10"/>
    </font>
    <font>
      <name val="Aptos"/>
      <b val="1"/>
      <color rgb="001E293B"/>
      <sz val="10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  <fill>
      <patternFill patternType="solid">
        <fgColor rgb="00ECFDF5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top" wrapText="1"/>
    </xf>
    <xf numFmtId="0" fontId="3" fillId="3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top" wrapText="1"/>
    </xf>
    <xf numFmtId="164" fontId="4" fillId="5" borderId="1" applyAlignment="1" pivotButton="0" quotePrefix="0" xfId="0">
      <alignment horizontal="center" vertical="center"/>
    </xf>
    <xf numFmtId="165" fontId="4" fillId="5" borderId="1" applyAlignment="1" pivotButton="0" quotePrefix="0" xfId="0">
      <alignment horizontal="right" vertical="center"/>
    </xf>
    <xf numFmtId="166" fontId="4" fillId="5" borderId="1" applyAlignment="1" pivotButton="0" quotePrefix="0" xfId="0">
      <alignment horizontal="right" vertical="center"/>
    </xf>
    <xf numFmtId="165" fontId="4" fillId="4" borderId="1" applyAlignment="1" pivotButton="0" quotePrefix="0" xfId="0">
      <alignment horizontal="right" vertical="center"/>
    </xf>
    <xf numFmtId="166" fontId="4" fillId="4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center" vertical="center"/>
    </xf>
    <xf numFmtId="165" fontId="4" fillId="6" borderId="1" applyAlignment="1" pivotButton="0" quotePrefix="0" xfId="0">
      <alignment horizontal="right" vertical="center"/>
    </xf>
    <xf numFmtId="166" fontId="4" fillId="6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/>
    </xf>
    <xf numFmtId="0" fontId="3" fillId="7" borderId="1" applyAlignment="1" pivotButton="0" quotePrefix="0" xfId="0">
      <alignment horizontal="left" vertical="center"/>
    </xf>
    <xf numFmtId="0" fontId="0" fillId="7" borderId="1" pivotButton="0" quotePrefix="0" xfId="0"/>
    <xf numFmtId="0" fontId="4" fillId="6" borderId="1" applyAlignment="1" pivotButton="0" quotePrefix="0" xfId="0">
      <alignment horizontal="left" vertical="center"/>
    </xf>
    <xf numFmtId="165" fontId="5" fillId="8" borderId="1" applyAlignment="1" pivotButton="0" quotePrefix="0" xfId="0">
      <alignment horizontal="right" vertical="center"/>
    </xf>
    <xf numFmtId="166" fontId="5" fillId="8" borderId="1" applyAlignment="1" pivotButton="0" quotePrefix="0" xfId="0">
      <alignment horizontal="right" vertical="center"/>
    </xf>
    <xf numFmtId="1" fontId="5" fillId="8" borderId="1" applyAlignment="1" pivotButton="0" quotePrefix="0" xfId="0">
      <alignment horizontal="right" vertical="center"/>
    </xf>
    <xf numFmtId="0" fontId="3" fillId="7" borderId="1" pivotButton="0" quotePrefix="0" xfId="0"/>
    <xf numFmtId="0" fontId="4" fillId="4" borderId="1" applyAlignment="1" pivotButton="0" quotePrefix="0" xfId="0">
      <alignment horizontal="left" vertical="center"/>
    </xf>
    <xf numFmtId="1" fontId="4" fillId="4" borderId="1" applyAlignment="1" pivotButton="0" quotePrefix="0" xfId="0">
      <alignment horizontal="right" vertical="center"/>
    </xf>
    <xf numFmtId="165" fontId="4" fillId="0" borderId="1" applyAlignment="1" pivotButton="0" quotePrefix="0" xfId="0">
      <alignment horizontal="right" vertical="center"/>
    </xf>
    <xf numFmtId="1" fontId="4" fillId="6" borderId="1" applyAlignment="1" pivotButton="0" quotePrefix="0" xfId="0">
      <alignment horizontal="right" vertical="center"/>
    </xf>
    <xf numFmtId="1" fontId="4" fillId="0" borderId="1" applyAlignment="1" pivotButton="0" quotePrefix="0" xfId="0">
      <alignment horizontal="right" vertical="center"/>
    </xf>
    <xf numFmtId="0" fontId="3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top" wrapText="1"/>
    </xf>
    <xf numFmtId="0" fontId="4" fillId="6" borderId="1" applyAlignment="1" pivotButton="0" quotePrefix="0" xfId="0">
      <alignment horizontal="left" vertical="top" wrapText="1"/>
    </xf>
    <xf numFmtId="164" fontId="4" fillId="5" borderId="1" applyAlignment="1" pivotButton="0" quotePrefix="0" xfId="0">
      <alignment horizontal="center" vertical="center"/>
    </xf>
    <xf numFmtId="165" fontId="4" fillId="5" borderId="1" applyAlignment="1" pivotButton="0" quotePrefix="0" xfId="0">
      <alignment horizontal="right" vertical="center"/>
    </xf>
    <xf numFmtId="166" fontId="4" fillId="5" borderId="1" applyAlignment="1" pivotButton="0" quotePrefix="0" xfId="0">
      <alignment horizontal="right" vertical="center"/>
    </xf>
    <xf numFmtId="165" fontId="4" fillId="4" borderId="1" applyAlignment="1" pivotButton="0" quotePrefix="0" xfId="0">
      <alignment horizontal="right" vertical="center"/>
    </xf>
    <xf numFmtId="166" fontId="4" fillId="4" borderId="1" applyAlignment="1" pivotButton="0" quotePrefix="0" xfId="0">
      <alignment horizontal="right" vertical="center"/>
    </xf>
    <xf numFmtId="165" fontId="4" fillId="6" borderId="1" applyAlignment="1" pivotButton="0" quotePrefix="0" xfId="0">
      <alignment horizontal="right" vertical="center"/>
    </xf>
    <xf numFmtId="166" fontId="4" fillId="6" borderId="1" applyAlignment="1" pivotButton="0" quotePrefix="0" xfId="0">
      <alignment horizontal="right" vertical="center"/>
    </xf>
    <xf numFmtId="165" fontId="5" fillId="8" borderId="1" applyAlignment="1" pivotButton="0" quotePrefix="0" xfId="0">
      <alignment horizontal="right" vertical="center"/>
    </xf>
    <xf numFmtId="166" fontId="5" fillId="8" borderId="1" applyAlignment="1" pivotButton="0" quotePrefix="0" xfId="0">
      <alignment horizontal="right" vertical="center"/>
    </xf>
    <xf numFmtId="165" fontId="4" fillId="0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name val="Aptos"/>
        <b val="1"/>
        <color rgb="00FFFFFF"/>
        <sz val="10"/>
      </font>
      <fill>
        <patternFill patternType="solid">
          <fgColor rgb="00DC2626"/>
        </patternFill>
      </fill>
    </dxf>
    <dxf>
      <font>
        <name val="Aptos"/>
        <b val="1"/>
        <color rgb="00FFFFFF"/>
        <sz val="10"/>
      </font>
      <fill>
        <patternFill patternType="solid">
          <fgColor rgb="0022C55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2026 Budget vs Actual by Budget Area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'Budget Detail'!I3</f>
            </strRef>
          </tx>
          <spPr>
            <a:solidFill xmlns:a="http://schemas.openxmlformats.org/drawingml/2006/main">
              <a:srgbClr val="00843D"/>
            </a:solidFill>
            <a:ln xmlns:a="http://schemas.openxmlformats.org/drawingml/2006/main">
              <a:prstDash val="solid"/>
            </a:ln>
          </spPr>
          <cat>
            <numRef>
              <f>'Budget Detail'!$B$4:$B$103</f>
            </numRef>
          </cat>
          <val>
            <numRef>
              <f>'Budget Detail'!$I$4:$I$103</f>
            </numRef>
          </val>
        </ser>
        <ser>
          <idx val="1"/>
          <order val="1"/>
          <tx>
            <strRef>
              <f>'Budget Detail'!M3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'Budget Detail'!$B$4:$B$103</f>
            </numRef>
          </cat>
          <val>
            <numRef>
              <f>'Budget Detail'!$M$4:$M$103</f>
            </numRef>
          </val>
        </ser>
        <gapWidth val="150"/>
        <overlap val="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Budget Area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NZD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Budget Allocation by Funding Source</a:t>
            </a:r>
          </a:p>
        </rich>
      </tx>
    </title>
    <plotArea>
      <pieChart>
        <varyColors val="1"/>
        <ser>
          <idx val="0"/>
          <order val="0"/>
          <tx>
            <strRef>
              <f>'Budget Dashboard'!E15</f>
            </strRef>
          </tx>
          <spPr>
            <a:ln xmlns:a="http://schemas.openxmlformats.org/drawingml/2006/main">
              <a:prstDash val="solid"/>
            </a:ln>
          </spPr>
          <cat>
            <numRef>
              <f>'Budget Dashboard'!$D$16:$D$22</f>
            </numRef>
          </cat>
          <val>
            <numRef>
              <f>'Budget Dashboard'!$E$16:$E$22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8</col>
      <colOff>0</colOff>
      <row>2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8</col>
      <colOff>0</colOff>
      <row>21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4" customWidth="1" min="3" max="3"/>
    <col width="38" customWidth="1" min="4" max="4"/>
    <col width="30" customWidth="1" min="5" max="5"/>
    <col width="22" customWidth="1" min="6" max="6"/>
    <col width="15" customWidth="1" min="7" max="7"/>
    <col width="14" customWidth="1" min="8" max="8"/>
    <col width="18" customWidth="1" min="9" max="9"/>
    <col width="11" customWidth="1" min="10" max="10"/>
    <col width="16" customWidth="1" min="11" max="11"/>
    <col width="18" customWidth="1" min="12" max="12"/>
    <col width="19" customWidth="1" min="13" max="13"/>
    <col width="16" customWidth="1" min="14" max="14"/>
    <col width="18" customWidth="1" min="15" max="15"/>
    <col width="16" customWidth="1" min="16" max="16"/>
    <col width="12" customWidth="1" min="17" max="17"/>
    <col width="16" customWidth="1" min="18" max="18"/>
    <col width="30" customWidth="1" min="19" max="19"/>
  </cols>
  <sheetData>
    <row r="1" ht="28" customHeight="1">
      <c r="A1" s="1" t="inlineStr">
        <is>
          <t>School Board of Trustees Annual Operating Budget — 2026</t>
        </is>
      </c>
    </row>
    <row r="2" ht="24" customHeight="1">
      <c r="A2" s="2" t="inlineStr">
        <is>
          <t>Enter approved budgets and actual expenditure in pale-yellow cells. Formula columns calculate GST, variance and status automatically.</t>
        </is>
      </c>
    </row>
    <row r="3" ht="36" customHeight="1">
      <c r="A3" s="3" t="inlineStr">
        <is>
          <t>Budget ID</t>
        </is>
      </c>
      <c r="B3" s="3" t="inlineStr">
        <is>
          <t>Budget Area</t>
        </is>
      </c>
      <c r="C3" s="3" t="inlineStr">
        <is>
          <t>Cost Centre</t>
        </is>
      </c>
      <c r="D3" s="3" t="inlineStr">
        <is>
          <t>Description</t>
        </is>
      </c>
      <c r="E3" s="3" t="inlineStr">
        <is>
          <t>Supplier / Payee</t>
        </is>
      </c>
      <c r="F3" s="3" t="inlineStr">
        <is>
          <t>Funding Source</t>
        </is>
      </c>
      <c r="G3" s="3" t="inlineStr">
        <is>
          <t>Budget Owner</t>
        </is>
      </c>
      <c r="H3" s="3" t="inlineStr">
        <is>
          <t>Planned Date</t>
        </is>
      </c>
      <c r="I3" s="3" t="inlineStr">
        <is>
          <t>Budget Excl GST (NZD)</t>
        </is>
      </c>
      <c r="J3" s="3" t="inlineStr">
        <is>
          <t>GST Rate</t>
        </is>
      </c>
      <c r="K3" s="3" t="inlineStr">
        <is>
          <t>Budget GST</t>
        </is>
      </c>
      <c r="L3" s="3" t="inlineStr">
        <is>
          <t>Budget Incl GST</t>
        </is>
      </c>
      <c r="M3" s="3" t="inlineStr">
        <is>
          <t>Actual Excl GST (NZD)</t>
        </is>
      </c>
      <c r="N3" s="3" t="inlineStr">
        <is>
          <t>Actual GST</t>
        </is>
      </c>
      <c r="O3" s="3" t="inlineStr">
        <is>
          <t>Actual Incl GST</t>
        </is>
      </c>
      <c r="P3" s="3" t="inlineStr">
        <is>
          <t>Variance (NZD)</t>
        </is>
      </c>
      <c r="Q3" s="3" t="inlineStr">
        <is>
          <t>Variance %</t>
        </is>
      </c>
      <c r="R3" s="3" t="inlineStr">
        <is>
          <t>Status</t>
        </is>
      </c>
      <c r="S3" s="3" t="inlineStr">
        <is>
          <t>Notes</t>
        </is>
      </c>
    </row>
    <row r="4" ht="30" customHeight="1">
      <c r="A4" s="4" t="inlineStr">
        <is>
          <t>2026-B01</t>
        </is>
      </c>
      <c r="B4" s="4" t="inlineStr">
        <is>
          <t>Teaching resources</t>
        </is>
      </c>
      <c r="C4" s="4" t="inlineStr">
        <is>
          <t>CUR-101</t>
        </is>
      </c>
      <c r="D4" s="5" t="inlineStr">
        <is>
          <t>Classroom stationery and literacy consumables</t>
        </is>
      </c>
      <c r="E4" s="4" t="inlineStr">
        <is>
          <t>OfficeMax Auckland</t>
        </is>
      </c>
      <c r="F4" s="4" t="inlineStr">
        <is>
          <t>Curriculum funding</t>
        </is>
      </c>
      <c r="G4" s="4" t="inlineStr">
        <is>
          <t>Aroha</t>
        </is>
      </c>
      <c r="H4" s="31" t="n">
        <v>46037</v>
      </c>
      <c r="I4" s="32" t="n">
        <v>9600</v>
      </c>
      <c r="J4" s="33" t="n">
        <v>0.15</v>
      </c>
      <c r="K4" s="34">
        <f>IF(OR('Budget Detail'!I4="",'Budget Detail'!J4=""),"",'Budget Detail'!I4*'Budget Detail'!J4)</f>
        <v/>
      </c>
      <c r="L4" s="34">
        <f>IF('Budget Detail'!I4="","",'Budget Detail'!I4+'Budget Detail'!K4)</f>
        <v/>
      </c>
      <c r="M4" s="32" t="n">
        <v>7350</v>
      </c>
      <c r="N4" s="34">
        <f>IF(OR('Budget Detail'!M4="",'Budget Detail'!J4=""),"",'Budget Detail'!M4*'Budget Detail'!J4)</f>
        <v/>
      </c>
      <c r="O4" s="34">
        <f>IF('Budget Detail'!M4="","",'Budget Detail'!M4+'Budget Detail'!N4)</f>
        <v/>
      </c>
      <c r="P4" s="34">
        <f>IF(OR('Budget Detail'!L4="",'Budget Detail'!O4=""),"",'Budget Detail'!L4-'Budget Detail'!O4)</f>
        <v/>
      </c>
      <c r="Q4" s="35">
        <f>IFERROR(IF(OR('Budget Detail'!L4="",'Budget Detail'!P4=""),"",IF('Budget Detail'!L4=0,0,'Budget Detail'!P4/'Budget Detail'!L4)),"")</f>
        <v/>
      </c>
      <c r="R4" s="11">
        <f>IF('Budget Detail'!A4="","",IF(OR('Budget Detail'!M4="",'Budget Detail'!O4=0),"Not started",IF('Budget Detail'!P4&lt;0,"Over budget",IF('Budget Detail'!P4=0,"On budget","Under budget"))))</f>
        <v/>
      </c>
      <c r="S4" s="5" t="inlineStr">
        <is>
          <t>Term 1 learning resources</t>
        </is>
      </c>
    </row>
    <row r="5" ht="30" customHeight="1">
      <c r="A5" s="4" t="inlineStr">
        <is>
          <t>2026-B02</t>
        </is>
      </c>
      <c r="B5" s="4" t="inlineStr">
        <is>
          <t>Property maintenance</t>
        </is>
      </c>
      <c r="C5" s="4" t="inlineStr">
        <is>
          <t>PROP-210</t>
        </is>
      </c>
      <c r="D5" s="5" t="inlineStr">
        <is>
          <t>Playground and roofing repairs</t>
        </is>
      </c>
      <c r="E5" s="4" t="inlineStr">
        <is>
          <t>Wellington School Property Services</t>
        </is>
      </c>
      <c r="F5" s="4" t="inlineStr">
        <is>
          <t>Property funding</t>
        </is>
      </c>
      <c r="G5" s="4" t="inlineStr">
        <is>
          <t>Liam</t>
        </is>
      </c>
      <c r="H5" s="31" t="n">
        <v>46071</v>
      </c>
      <c r="I5" s="32" t="n">
        <v>32000</v>
      </c>
      <c r="J5" s="33" t="n">
        <v>0.15</v>
      </c>
      <c r="K5" s="36">
        <f>IF(OR('Budget Detail'!I5="",'Budget Detail'!J5=""),"",'Budget Detail'!I5*'Budget Detail'!J5)</f>
        <v/>
      </c>
      <c r="L5" s="36">
        <f>IF('Budget Detail'!I5="","",'Budget Detail'!I5+'Budget Detail'!K5)</f>
        <v/>
      </c>
      <c r="M5" s="32" t="n">
        <v>34500</v>
      </c>
      <c r="N5" s="36">
        <f>IF(OR('Budget Detail'!M5="",'Budget Detail'!J5=""),"",'Budget Detail'!M5*'Budget Detail'!J5)</f>
        <v/>
      </c>
      <c r="O5" s="36">
        <f>IF('Budget Detail'!M5="","",'Budget Detail'!M5+'Budget Detail'!N5)</f>
        <v/>
      </c>
      <c r="P5" s="36">
        <f>IF(OR('Budget Detail'!L5="",'Budget Detail'!O5=""),"",'Budget Detail'!L5-'Budget Detail'!O5)</f>
        <v/>
      </c>
      <c r="Q5" s="37">
        <f>IFERROR(IF(OR('Budget Detail'!L5="",'Budget Detail'!P5=""),"",IF('Budget Detail'!L5=0,0,'Budget Detail'!P5/'Budget Detail'!L5)),"")</f>
        <v/>
      </c>
      <c r="R5" s="14">
        <f>IF('Budget Detail'!A5="","",IF(OR('Budget Detail'!M5="",'Budget Detail'!O5=0),"Not started",IF('Budget Detail'!P5&lt;0,"Over budget",IF('Budget Detail'!P5=0,"On budget","Under budget"))))</f>
        <v/>
      </c>
      <c r="S5" s="5" t="inlineStr">
        <is>
          <t>Urgent roof work required</t>
        </is>
      </c>
    </row>
    <row r="6" ht="30" customHeight="1">
      <c r="A6" s="4" t="inlineStr">
        <is>
          <t>2026-B03</t>
        </is>
      </c>
      <c r="B6" s="4" t="inlineStr">
        <is>
          <t>ICT devices and software</t>
        </is>
      </c>
      <c r="C6" s="4" t="inlineStr">
        <is>
          <t>ICT-305</t>
        </is>
      </c>
      <c r="D6" s="5" t="inlineStr">
        <is>
          <t>Student devices and learning software licences</t>
        </is>
      </c>
      <c r="E6" s="4" t="inlineStr">
        <is>
          <t>Cyclone Computers Christchurch</t>
        </is>
      </c>
      <c r="F6" s="4" t="inlineStr">
        <is>
          <t>Ministry funding</t>
        </is>
      </c>
      <c r="G6" s="4" t="inlineStr">
        <is>
          <t>Charlotte</t>
        </is>
      </c>
      <c r="H6" s="31" t="n">
        <v>46091</v>
      </c>
      <c r="I6" s="32" t="n">
        <v>18500</v>
      </c>
      <c r="J6" s="33" t="n">
        <v>0.15</v>
      </c>
      <c r="K6" s="34">
        <f>IF(OR('Budget Detail'!I6="",'Budget Detail'!J6=""),"",'Budget Detail'!I6*'Budget Detail'!J6)</f>
        <v/>
      </c>
      <c r="L6" s="34">
        <f>IF('Budget Detail'!I6="","",'Budget Detail'!I6+'Budget Detail'!K6)</f>
        <v/>
      </c>
      <c r="M6" s="32" t="n">
        <v>18500</v>
      </c>
      <c r="N6" s="34">
        <f>IF(OR('Budget Detail'!M6="",'Budget Detail'!J6=""),"",'Budget Detail'!M6*'Budget Detail'!J6)</f>
        <v/>
      </c>
      <c r="O6" s="34">
        <f>IF('Budget Detail'!M6="","",'Budget Detail'!M6+'Budget Detail'!N6)</f>
        <v/>
      </c>
      <c r="P6" s="34">
        <f>IF(OR('Budget Detail'!L6="",'Budget Detail'!O6=""),"",'Budget Detail'!L6-'Budget Detail'!O6)</f>
        <v/>
      </c>
      <c r="Q6" s="35">
        <f>IFERROR(IF(OR('Budget Detail'!L6="",'Budget Detail'!P6=""),"",IF('Budget Detail'!L6=0,0,'Budget Detail'!P6/'Budget Detail'!L6)),"")</f>
        <v/>
      </c>
      <c r="R6" s="11">
        <f>IF('Budget Detail'!A6="","",IF(OR('Budget Detail'!M6="",'Budget Detail'!O6=0),"Not started",IF('Budget Detail'!P6&lt;0,"Over budget",IF('Budget Detail'!P6=0,"On budget","Under budget"))))</f>
        <v/>
      </c>
      <c r="S6" s="5" t="inlineStr">
        <is>
          <t>Device refresh programme</t>
        </is>
      </c>
    </row>
    <row r="7" ht="30" customHeight="1">
      <c r="A7" s="4" t="inlineStr">
        <is>
          <t>2026-B04</t>
        </is>
      </c>
      <c r="B7" s="4" t="inlineStr">
        <is>
          <t>Staff professional development</t>
        </is>
      </c>
      <c r="C7" s="4" t="inlineStr">
        <is>
          <t>PD-410</t>
        </is>
      </c>
      <c r="D7" s="5" t="inlineStr">
        <is>
          <t>Structured literacy professional learning</t>
        </is>
      </c>
      <c r="E7" s="4" t="inlineStr">
        <is>
          <t>Waikato Education Training</t>
        </is>
      </c>
      <c r="F7" s="4" t="inlineStr">
        <is>
          <t>Operational funding</t>
        </is>
      </c>
      <c r="G7" s="4" t="inlineStr">
        <is>
          <t>Manaia</t>
        </is>
      </c>
      <c r="H7" s="31" t="n">
        <v>46134</v>
      </c>
      <c r="I7" s="32" t="n">
        <v>4800</v>
      </c>
      <c r="J7" s="33" t="n">
        <v>0.15</v>
      </c>
      <c r="K7" s="36">
        <f>IF(OR('Budget Detail'!I7="",'Budget Detail'!J7=""),"",'Budget Detail'!I7*'Budget Detail'!J7)</f>
        <v/>
      </c>
      <c r="L7" s="36">
        <f>IF('Budget Detail'!I7="","",'Budget Detail'!I7+'Budget Detail'!K7)</f>
        <v/>
      </c>
      <c r="M7" s="32" t="n">
        <v>4200</v>
      </c>
      <c r="N7" s="36">
        <f>IF(OR('Budget Detail'!M7="",'Budget Detail'!J7=""),"",'Budget Detail'!M7*'Budget Detail'!J7)</f>
        <v/>
      </c>
      <c r="O7" s="36">
        <f>IF('Budget Detail'!M7="","",'Budget Detail'!M7+'Budget Detail'!N7)</f>
        <v/>
      </c>
      <c r="P7" s="36">
        <f>IF(OR('Budget Detail'!L7="",'Budget Detail'!O7=""),"",'Budget Detail'!L7-'Budget Detail'!O7)</f>
        <v/>
      </c>
      <c r="Q7" s="37">
        <f>IFERROR(IF(OR('Budget Detail'!L7="",'Budget Detail'!P7=""),"",IF('Budget Detail'!L7=0,0,'Budget Detail'!P7/'Budget Detail'!L7)),"")</f>
        <v/>
      </c>
      <c r="R7" s="14">
        <f>IF('Budget Detail'!A7="","",IF(OR('Budget Detail'!M7="",'Budget Detail'!O7=0),"Not started",IF('Budget Detail'!P7&lt;0,"Over budget",IF('Budget Detail'!P7=0,"On budget","Under budget"))))</f>
        <v/>
      </c>
      <c r="S7" s="5" t="inlineStr">
        <is>
          <t>Two staff workshops remaining</t>
        </is>
      </c>
    </row>
    <row r="8" ht="30" customHeight="1">
      <c r="A8" s="4" t="inlineStr">
        <is>
          <t>2026-B05</t>
        </is>
      </c>
      <c r="B8" s="4" t="inlineStr">
        <is>
          <t>Sports equipment</t>
        </is>
      </c>
      <c r="C8" s="4" t="inlineStr">
        <is>
          <t>SPORT-515</t>
        </is>
      </c>
      <c r="D8" s="5" t="inlineStr">
        <is>
          <t>Netball, football and athletics equipment</t>
        </is>
      </c>
      <c r="E8" s="4" t="inlineStr">
        <is>
          <t>Tauranga Sports Depot</t>
        </is>
      </c>
      <c r="F8" s="4" t="inlineStr">
        <is>
          <t>Trips and activities</t>
        </is>
      </c>
      <c r="G8" s="4" t="inlineStr">
        <is>
          <t>Sophie</t>
        </is>
      </c>
      <c r="H8" s="31" t="n">
        <v>46156</v>
      </c>
      <c r="I8" s="32" t="n">
        <v>3500</v>
      </c>
      <c r="J8" s="33" t="n">
        <v>0.15</v>
      </c>
      <c r="K8" s="34">
        <f>IF(OR('Budget Detail'!I8="",'Budget Detail'!J8=""),"",'Budget Detail'!I8*'Budget Detail'!J8)</f>
        <v/>
      </c>
      <c r="L8" s="34">
        <f>IF('Budget Detail'!I8="","",'Budget Detail'!I8+'Budget Detail'!K8)</f>
        <v/>
      </c>
      <c r="M8" s="32" t="n">
        <v>3850</v>
      </c>
      <c r="N8" s="34">
        <f>IF(OR('Budget Detail'!M8="",'Budget Detail'!J8=""),"",'Budget Detail'!M8*'Budget Detail'!J8)</f>
        <v/>
      </c>
      <c r="O8" s="34">
        <f>IF('Budget Detail'!M8="","",'Budget Detail'!M8+'Budget Detail'!N8)</f>
        <v/>
      </c>
      <c r="P8" s="34">
        <f>IF(OR('Budget Detail'!L8="",'Budget Detail'!O8=""),"",'Budget Detail'!L8-'Budget Detail'!O8)</f>
        <v/>
      </c>
      <c r="Q8" s="35">
        <f>IFERROR(IF(OR('Budget Detail'!L8="",'Budget Detail'!P8=""),"",IF('Budget Detail'!L8=0,0,'Budget Detail'!P8/'Budget Detail'!L8)),"")</f>
        <v/>
      </c>
      <c r="R8" s="11">
        <f>IF('Budget Detail'!A8="","",IF(OR('Budget Detail'!M8="",'Budget Detail'!O8=0),"Not started",IF('Budget Detail'!P8&lt;0,"Over budget",IF('Budget Detail'!P8=0,"On budget","Under budget"))))</f>
        <v/>
      </c>
      <c r="S8" s="5" t="inlineStr">
        <is>
          <t>Additional safety equipment purchased</t>
        </is>
      </c>
    </row>
    <row r="9" ht="30" customHeight="1">
      <c r="A9" s="4" t="inlineStr">
        <is>
          <t>2026-B06</t>
        </is>
      </c>
      <c r="B9" s="4" t="inlineStr">
        <is>
          <t>Library resources</t>
        </is>
      </c>
      <c r="C9" s="4" t="inlineStr">
        <is>
          <t>LIB-620</t>
        </is>
      </c>
      <c r="D9" s="5" t="inlineStr">
        <is>
          <t>Junior fiction, te reo Māori and reference books</t>
        </is>
      </c>
      <c r="E9" s="4" t="inlineStr">
        <is>
          <t>Dunedin Books and Learning</t>
        </is>
      </c>
      <c r="F9" s="4" t="inlineStr">
        <is>
          <t>Curriculum funding</t>
        </is>
      </c>
      <c r="G9" s="4" t="inlineStr">
        <is>
          <t>Hemi</t>
        </is>
      </c>
      <c r="H9" s="31" t="n">
        <v>46185</v>
      </c>
      <c r="I9" s="32" t="n">
        <v>6200</v>
      </c>
      <c r="J9" s="33" t="n">
        <v>0.15</v>
      </c>
      <c r="K9" s="36">
        <f>IF(OR('Budget Detail'!I9="",'Budget Detail'!J9=""),"",'Budget Detail'!I9*'Budget Detail'!J9)</f>
        <v/>
      </c>
      <c r="L9" s="36">
        <f>IF('Budget Detail'!I9="","",'Budget Detail'!I9+'Budget Detail'!K9)</f>
        <v/>
      </c>
      <c r="M9" s="32" t="n"/>
      <c r="N9" s="36">
        <f>IF(OR('Budget Detail'!M9="",'Budget Detail'!J9=""),"",'Budget Detail'!M9*'Budget Detail'!J9)</f>
        <v/>
      </c>
      <c r="O9" s="36">
        <f>IF('Budget Detail'!M9="","",'Budget Detail'!M9+'Budget Detail'!N9)</f>
        <v/>
      </c>
      <c r="P9" s="36">
        <f>IF(OR('Budget Detail'!L9="",'Budget Detail'!O9=""),"",'Budget Detail'!L9-'Budget Detail'!O9)</f>
        <v/>
      </c>
      <c r="Q9" s="37">
        <f>IFERROR(IF(OR('Budget Detail'!L9="",'Budget Detail'!P9=""),"",IF('Budget Detail'!L9=0,0,'Budget Detail'!P9/'Budget Detail'!L9)),"")</f>
        <v/>
      </c>
      <c r="R9" s="14">
        <f>IF('Budget Detail'!A9="","",IF(OR('Budget Detail'!M9="",'Budget Detail'!O9=0),"Not started",IF('Budget Detail'!P9&lt;0,"Over budget",IF('Budget Detail'!P9=0,"On budget","Under budget"))))</f>
        <v/>
      </c>
      <c r="S9" s="5" t="inlineStr">
        <is>
          <t>Orders scheduled for Term 2</t>
        </is>
      </c>
    </row>
    <row r="10" ht="30" customHeight="1">
      <c r="A10" s="4" t="inlineStr">
        <is>
          <t>2026-B07</t>
        </is>
      </c>
      <c r="B10" s="4" t="inlineStr">
        <is>
          <t>Cleaning and waste services</t>
        </is>
      </c>
      <c r="C10" s="4" t="inlineStr">
        <is>
          <t>FAC-705</t>
        </is>
      </c>
      <c r="D10" s="5" t="inlineStr">
        <is>
          <t>Cleaning contract and waste collection</t>
        </is>
      </c>
      <c r="E10" s="4" t="inlineStr">
        <is>
          <t>Central Facilities Palmerston North</t>
        </is>
      </c>
      <c r="F10" s="4" t="inlineStr">
        <is>
          <t>Operational funding</t>
        </is>
      </c>
      <c r="G10" s="4" t="inlineStr">
        <is>
          <t>Olivia</t>
        </is>
      </c>
      <c r="H10" s="31" t="n">
        <v>46206</v>
      </c>
      <c r="I10" s="32" t="n">
        <v>12500</v>
      </c>
      <c r="J10" s="33" t="n">
        <v>0.15</v>
      </c>
      <c r="K10" s="34">
        <f>IF(OR('Budget Detail'!I10="",'Budget Detail'!J10=""),"",'Budget Detail'!I10*'Budget Detail'!J10)</f>
        <v/>
      </c>
      <c r="L10" s="34">
        <f>IF('Budget Detail'!I10="","",'Budget Detail'!I10+'Budget Detail'!K10)</f>
        <v/>
      </c>
      <c r="M10" s="32" t="n">
        <v>12100</v>
      </c>
      <c r="N10" s="34">
        <f>IF(OR('Budget Detail'!M10="",'Budget Detail'!J10=""),"",'Budget Detail'!M10*'Budget Detail'!J10)</f>
        <v/>
      </c>
      <c r="O10" s="34">
        <f>IF('Budget Detail'!M10="","",'Budget Detail'!M10+'Budget Detail'!N10)</f>
        <v/>
      </c>
      <c r="P10" s="34">
        <f>IF(OR('Budget Detail'!L10="",'Budget Detail'!O10=""),"",'Budget Detail'!L10-'Budget Detail'!O10)</f>
        <v/>
      </c>
      <c r="Q10" s="35">
        <f>IFERROR(IF(OR('Budget Detail'!L10="",'Budget Detail'!P10=""),"",IF('Budget Detail'!L10=0,0,'Budget Detail'!P10/'Budget Detail'!L10)),"")</f>
        <v/>
      </c>
      <c r="R10" s="11">
        <f>IF('Budget Detail'!A10="","",IF(OR('Budget Detail'!M10="",'Budget Detail'!O10=0),"Not started",IF('Budget Detail'!P10&lt;0,"Over budget",IF('Budget Detail'!P10=0,"On budget","Under budget"))))</f>
        <v/>
      </c>
      <c r="S10" s="5" t="inlineStr">
        <is>
          <t>Annual service contract</t>
        </is>
      </c>
    </row>
    <row r="11" ht="30" customHeight="1">
      <c r="A11" s="4" t="inlineStr">
        <is>
          <t>2026-B08</t>
        </is>
      </c>
      <c r="B11" s="4" t="inlineStr">
        <is>
          <t>Electricity and utilities</t>
        </is>
      </c>
      <c r="C11" s="4" t="inlineStr">
        <is>
          <t>UTIL-810</t>
        </is>
      </c>
      <c r="D11" s="5" t="inlineStr">
        <is>
          <t>Electricity, water and telecommunications</t>
        </is>
      </c>
      <c r="E11" s="4" t="inlineStr">
        <is>
          <t>Napier Energy Services</t>
        </is>
      </c>
      <c r="F11" s="4" t="inlineStr">
        <is>
          <t>Operational funding</t>
        </is>
      </c>
      <c r="G11" s="4" t="inlineStr">
        <is>
          <t>Tama</t>
        </is>
      </c>
      <c r="H11" s="31" t="n">
        <v>46254</v>
      </c>
      <c r="I11" s="32" t="n">
        <v>22000</v>
      </c>
      <c r="J11" s="33" t="n">
        <v>0.15</v>
      </c>
      <c r="K11" s="36">
        <f>IF(OR('Budget Detail'!I11="",'Budget Detail'!J11=""),"",'Budget Detail'!I11*'Budget Detail'!J11)</f>
        <v/>
      </c>
      <c r="L11" s="36">
        <f>IF('Budget Detail'!I11="","",'Budget Detail'!I11+'Budget Detail'!K11)</f>
        <v/>
      </c>
      <c r="M11" s="32" t="n">
        <v>23100</v>
      </c>
      <c r="N11" s="36">
        <f>IF(OR('Budget Detail'!M11="",'Budget Detail'!J11=""),"",'Budget Detail'!M11*'Budget Detail'!J11)</f>
        <v/>
      </c>
      <c r="O11" s="36">
        <f>IF('Budget Detail'!M11="","",'Budget Detail'!M11+'Budget Detail'!N11)</f>
        <v/>
      </c>
      <c r="P11" s="36">
        <f>IF(OR('Budget Detail'!L11="",'Budget Detail'!O11=""),"",'Budget Detail'!L11-'Budget Detail'!O11)</f>
        <v/>
      </c>
      <c r="Q11" s="37">
        <f>IFERROR(IF(OR('Budget Detail'!L11="",'Budget Detail'!P11=""),"",IF('Budget Detail'!L11=0,0,'Budget Detail'!P11/'Budget Detail'!L11)),"")</f>
        <v/>
      </c>
      <c r="R11" s="14">
        <f>IF('Budget Detail'!A11="","",IF(OR('Budget Detail'!M11="",'Budget Detail'!O11=0),"Not started",IF('Budget Detail'!P11&lt;0,"Over budget",IF('Budget Detail'!P11=0,"On budget","Under budget"))))</f>
        <v/>
      </c>
      <c r="S11" s="5" t="inlineStr">
        <is>
          <t>Winter electricity usage above forecast</t>
        </is>
      </c>
    </row>
    <row r="12" ht="30" customHeight="1">
      <c r="A12" s="4" t="inlineStr">
        <is>
          <t>2026-B09</t>
        </is>
      </c>
      <c r="B12" s="4" t="inlineStr">
        <is>
          <t>School trips and transport</t>
        </is>
      </c>
      <c r="C12" s="4" t="inlineStr">
        <is>
          <t>TRIP-915</t>
        </is>
      </c>
      <c r="D12" s="5" t="inlineStr">
        <is>
          <t>Year 6 camp buses and local excursion transport</t>
        </is>
      </c>
      <c r="E12" s="4" t="inlineStr">
        <is>
          <t>Rotorua Coachlines</t>
        </is>
      </c>
      <c r="F12" s="4" t="inlineStr">
        <is>
          <t>Trips and activities</t>
        </is>
      </c>
      <c r="G12" s="4" t="inlineStr">
        <is>
          <t>Emma</t>
        </is>
      </c>
      <c r="H12" s="31" t="n">
        <v>46301</v>
      </c>
      <c r="I12" s="32" t="n">
        <v>8400</v>
      </c>
      <c r="J12" s="33" t="n">
        <v>0.15</v>
      </c>
      <c r="K12" s="34">
        <f>IF(OR('Budget Detail'!I12="",'Budget Detail'!J12=""),"",'Budget Detail'!I12*'Budget Detail'!J12)</f>
        <v/>
      </c>
      <c r="L12" s="34">
        <f>IF('Budget Detail'!I12="","",'Budget Detail'!I12+'Budget Detail'!K12)</f>
        <v/>
      </c>
      <c r="M12" s="32" t="n">
        <v>7100</v>
      </c>
      <c r="N12" s="34">
        <f>IF(OR('Budget Detail'!M12="",'Budget Detail'!J12=""),"",'Budget Detail'!M12*'Budget Detail'!J12)</f>
        <v/>
      </c>
      <c r="O12" s="34">
        <f>IF('Budget Detail'!M12="","",'Budget Detail'!M12+'Budget Detail'!N12)</f>
        <v/>
      </c>
      <c r="P12" s="34">
        <f>IF(OR('Budget Detail'!L12="",'Budget Detail'!O12=""),"",'Budget Detail'!L12-'Budget Detail'!O12)</f>
        <v/>
      </c>
      <c r="Q12" s="35">
        <f>IFERROR(IF(OR('Budget Detail'!L12="",'Budget Detail'!P12=""),"",IF('Budget Detail'!L12=0,0,'Budget Detail'!P12/'Budget Detail'!L12)),"")</f>
        <v/>
      </c>
      <c r="R12" s="11">
        <f>IF('Budget Detail'!A12="","",IF(OR('Budget Detail'!M12="",'Budget Detail'!O12=0),"Not started",IF('Budget Detail'!P12&lt;0,"Over budget",IF('Budget Detail'!P12=0,"On budget","Under budget"))))</f>
        <v/>
      </c>
      <c r="S12" s="5" t="inlineStr">
        <is>
          <t>Final camp invoice pending</t>
        </is>
      </c>
    </row>
    <row r="13" ht="30" customHeight="1">
      <c r="A13" s="4" t="inlineStr">
        <is>
          <t>2026-B10</t>
        </is>
      </c>
      <c r="B13" s="4" t="inlineStr">
        <is>
          <t>Community engagement and whānau events</t>
        </is>
      </c>
      <c r="C13" s="4" t="inlineStr">
        <is>
          <t>COMM-102</t>
        </is>
      </c>
      <c r="D13" s="5" t="inlineStr">
        <is>
          <t>Whānau evening venue, catering and resources</t>
        </is>
      </c>
      <c r="E13" s="4" t="inlineStr">
        <is>
          <t>Nelson Community Centre</t>
        </is>
      </c>
      <c r="F13" s="4" t="inlineStr">
        <is>
          <t>Donations</t>
        </is>
      </c>
      <c r="G13" s="4" t="inlineStr">
        <is>
          <t>Ngaire</t>
        </is>
      </c>
      <c r="H13" s="31" t="n">
        <v>46371</v>
      </c>
      <c r="I13" s="32" t="n">
        <v>2800</v>
      </c>
      <c r="J13" s="33" t="n">
        <v>0.15</v>
      </c>
      <c r="K13" s="36">
        <f>IF(OR('Budget Detail'!I13="",'Budget Detail'!J13=""),"",'Budget Detail'!I13*'Budget Detail'!J13)</f>
        <v/>
      </c>
      <c r="L13" s="36">
        <f>IF('Budget Detail'!I13="","",'Budget Detail'!I13+'Budget Detail'!K13)</f>
        <v/>
      </c>
      <c r="M13" s="32" t="n">
        <v>2600</v>
      </c>
      <c r="N13" s="36">
        <f>IF(OR('Budget Detail'!M13="",'Budget Detail'!J13=""),"",'Budget Detail'!M13*'Budget Detail'!J13)</f>
        <v/>
      </c>
      <c r="O13" s="36">
        <f>IF('Budget Detail'!M13="","",'Budget Detail'!M13+'Budget Detail'!N13)</f>
        <v/>
      </c>
      <c r="P13" s="36">
        <f>IF(OR('Budget Detail'!L13="",'Budget Detail'!O13=""),"",'Budget Detail'!L13-'Budget Detail'!O13)</f>
        <v/>
      </c>
      <c r="Q13" s="37">
        <f>IFERROR(IF(OR('Budget Detail'!L13="",'Budget Detail'!P13=""),"",IF('Budget Detail'!L13=0,0,'Budget Detail'!P13/'Budget Detail'!L13)),"")</f>
        <v/>
      </c>
      <c r="R13" s="14">
        <f>IF('Budget Detail'!A13="","",IF(OR('Budget Detail'!M13="",'Budget Detail'!O13=0),"Not started",IF('Budget Detail'!P13&lt;0,"Over budget",IF('Budget Detail'!P13=0,"On budget","Under budget"))))</f>
        <v/>
      </c>
      <c r="S13" s="5" t="inlineStr">
        <is>
          <t>Board community engagement event</t>
        </is>
      </c>
    </row>
    <row r="14" ht="30" customHeight="1">
      <c r="A14" s="4" t="n"/>
      <c r="B14" s="4" t="n"/>
      <c r="C14" s="4" t="n"/>
      <c r="D14" s="5" t="n"/>
      <c r="E14" s="4" t="n"/>
      <c r="F14" s="4" t="n"/>
      <c r="G14" s="4" t="n"/>
      <c r="H14" s="31" t="n"/>
      <c r="I14" s="32" t="n"/>
      <c r="J14" s="33" t="n"/>
      <c r="K14" s="34">
        <f>IF(OR('Budget Detail'!I14="",'Budget Detail'!J14=""),"",'Budget Detail'!I14*'Budget Detail'!J14)</f>
        <v/>
      </c>
      <c r="L14" s="34">
        <f>IF('Budget Detail'!I14="","",'Budget Detail'!I14+'Budget Detail'!K14)</f>
        <v/>
      </c>
      <c r="M14" s="32" t="n"/>
      <c r="N14" s="34">
        <f>IF(OR('Budget Detail'!M14="",'Budget Detail'!J14=""),"",'Budget Detail'!M14*'Budget Detail'!J14)</f>
        <v/>
      </c>
      <c r="O14" s="34">
        <f>IF('Budget Detail'!M14="","",'Budget Detail'!M14+'Budget Detail'!N14)</f>
        <v/>
      </c>
      <c r="P14" s="34">
        <f>IF(OR('Budget Detail'!L14="",'Budget Detail'!O14=""),"",'Budget Detail'!L14-'Budget Detail'!O14)</f>
        <v/>
      </c>
      <c r="Q14" s="35">
        <f>IFERROR(IF(OR('Budget Detail'!L14="",'Budget Detail'!P14=""),"",IF('Budget Detail'!L14=0,0,'Budget Detail'!P14/'Budget Detail'!L14)),"")</f>
        <v/>
      </c>
      <c r="R14" s="11">
        <f>IF('Budget Detail'!A14="","",IF(OR('Budget Detail'!M14="",'Budget Detail'!O14=0),"Not started",IF('Budget Detail'!P14&lt;0,"Over budget",IF('Budget Detail'!P14=0,"On budget","Under budget"))))</f>
        <v/>
      </c>
      <c r="S14" s="5" t="n"/>
    </row>
    <row r="15" ht="30" customHeight="1">
      <c r="A15" s="4" t="n"/>
      <c r="B15" s="4" t="n"/>
      <c r="C15" s="4" t="n"/>
      <c r="D15" s="5" t="n"/>
      <c r="E15" s="4" t="n"/>
      <c r="F15" s="4" t="n"/>
      <c r="G15" s="4" t="n"/>
      <c r="H15" s="31" t="n"/>
      <c r="I15" s="32" t="n"/>
      <c r="J15" s="33" t="n"/>
      <c r="K15" s="36">
        <f>IF(OR('Budget Detail'!I15="",'Budget Detail'!J15=""),"",'Budget Detail'!I15*'Budget Detail'!J15)</f>
        <v/>
      </c>
      <c r="L15" s="36">
        <f>IF('Budget Detail'!I15="","",'Budget Detail'!I15+'Budget Detail'!K15)</f>
        <v/>
      </c>
      <c r="M15" s="32" t="n"/>
      <c r="N15" s="36">
        <f>IF(OR('Budget Detail'!M15="",'Budget Detail'!J15=""),"",'Budget Detail'!M15*'Budget Detail'!J15)</f>
        <v/>
      </c>
      <c r="O15" s="36">
        <f>IF('Budget Detail'!M15="","",'Budget Detail'!M15+'Budget Detail'!N15)</f>
        <v/>
      </c>
      <c r="P15" s="36">
        <f>IF(OR('Budget Detail'!L15="",'Budget Detail'!O15=""),"",'Budget Detail'!L15-'Budget Detail'!O15)</f>
        <v/>
      </c>
      <c r="Q15" s="37">
        <f>IFERROR(IF(OR('Budget Detail'!L15="",'Budget Detail'!P15=""),"",IF('Budget Detail'!L15=0,0,'Budget Detail'!P15/'Budget Detail'!L15)),"")</f>
        <v/>
      </c>
      <c r="R15" s="14">
        <f>IF('Budget Detail'!A15="","",IF(OR('Budget Detail'!M15="",'Budget Detail'!O15=0),"Not started",IF('Budget Detail'!P15&lt;0,"Over budget",IF('Budget Detail'!P15=0,"On budget","Under budget"))))</f>
        <v/>
      </c>
      <c r="S15" s="5" t="n"/>
    </row>
    <row r="16" ht="30" customHeight="1">
      <c r="A16" s="4" t="n"/>
      <c r="B16" s="4" t="n"/>
      <c r="C16" s="4" t="n"/>
      <c r="D16" s="5" t="n"/>
      <c r="E16" s="4" t="n"/>
      <c r="F16" s="4" t="n"/>
      <c r="G16" s="4" t="n"/>
      <c r="H16" s="31" t="n"/>
      <c r="I16" s="32" t="n"/>
      <c r="J16" s="33" t="n"/>
      <c r="K16" s="34">
        <f>IF(OR('Budget Detail'!I16="",'Budget Detail'!J16=""),"",'Budget Detail'!I16*'Budget Detail'!J16)</f>
        <v/>
      </c>
      <c r="L16" s="34">
        <f>IF('Budget Detail'!I16="","",'Budget Detail'!I16+'Budget Detail'!K16)</f>
        <v/>
      </c>
      <c r="M16" s="32" t="n"/>
      <c r="N16" s="34">
        <f>IF(OR('Budget Detail'!M16="",'Budget Detail'!J16=""),"",'Budget Detail'!M16*'Budget Detail'!J16)</f>
        <v/>
      </c>
      <c r="O16" s="34">
        <f>IF('Budget Detail'!M16="","",'Budget Detail'!M16+'Budget Detail'!N16)</f>
        <v/>
      </c>
      <c r="P16" s="34">
        <f>IF(OR('Budget Detail'!L16="",'Budget Detail'!O16=""),"",'Budget Detail'!L16-'Budget Detail'!O16)</f>
        <v/>
      </c>
      <c r="Q16" s="35">
        <f>IFERROR(IF(OR('Budget Detail'!L16="",'Budget Detail'!P16=""),"",IF('Budget Detail'!L16=0,0,'Budget Detail'!P16/'Budget Detail'!L16)),"")</f>
        <v/>
      </c>
      <c r="R16" s="11">
        <f>IF('Budget Detail'!A16="","",IF(OR('Budget Detail'!M16="",'Budget Detail'!O16=0),"Not started",IF('Budget Detail'!P16&lt;0,"Over budget",IF('Budget Detail'!P16=0,"On budget","Under budget"))))</f>
        <v/>
      </c>
      <c r="S16" s="5" t="n"/>
    </row>
    <row r="17" ht="30" customHeight="1">
      <c r="A17" s="4" t="n"/>
      <c r="B17" s="4" t="n"/>
      <c r="C17" s="4" t="n"/>
      <c r="D17" s="5" t="n"/>
      <c r="E17" s="4" t="n"/>
      <c r="F17" s="4" t="n"/>
      <c r="G17" s="4" t="n"/>
      <c r="H17" s="31" t="n"/>
      <c r="I17" s="32" t="n"/>
      <c r="J17" s="33" t="n"/>
      <c r="K17" s="36">
        <f>IF(OR('Budget Detail'!I17="",'Budget Detail'!J17=""),"",'Budget Detail'!I17*'Budget Detail'!J17)</f>
        <v/>
      </c>
      <c r="L17" s="36">
        <f>IF('Budget Detail'!I17="","",'Budget Detail'!I17+'Budget Detail'!K17)</f>
        <v/>
      </c>
      <c r="M17" s="32" t="n"/>
      <c r="N17" s="36">
        <f>IF(OR('Budget Detail'!M17="",'Budget Detail'!J17=""),"",'Budget Detail'!M17*'Budget Detail'!J17)</f>
        <v/>
      </c>
      <c r="O17" s="36">
        <f>IF('Budget Detail'!M17="","",'Budget Detail'!M17+'Budget Detail'!N17)</f>
        <v/>
      </c>
      <c r="P17" s="36">
        <f>IF(OR('Budget Detail'!L17="",'Budget Detail'!O17=""),"",'Budget Detail'!L17-'Budget Detail'!O17)</f>
        <v/>
      </c>
      <c r="Q17" s="37">
        <f>IFERROR(IF(OR('Budget Detail'!L17="",'Budget Detail'!P17=""),"",IF('Budget Detail'!L17=0,0,'Budget Detail'!P17/'Budget Detail'!L17)),"")</f>
        <v/>
      </c>
      <c r="R17" s="14">
        <f>IF('Budget Detail'!A17="","",IF(OR('Budget Detail'!M17="",'Budget Detail'!O17=0),"Not started",IF('Budget Detail'!P17&lt;0,"Over budget",IF('Budget Detail'!P17=0,"On budget","Under budget"))))</f>
        <v/>
      </c>
      <c r="S17" s="5" t="n"/>
    </row>
    <row r="18" ht="30" customHeight="1">
      <c r="A18" s="4" t="n"/>
      <c r="B18" s="4" t="n"/>
      <c r="C18" s="4" t="n"/>
      <c r="D18" s="5" t="n"/>
      <c r="E18" s="4" t="n"/>
      <c r="F18" s="4" t="n"/>
      <c r="G18" s="4" t="n"/>
      <c r="H18" s="31" t="n"/>
      <c r="I18" s="32" t="n"/>
      <c r="J18" s="33" t="n"/>
      <c r="K18" s="34">
        <f>IF(OR('Budget Detail'!I18="",'Budget Detail'!J18=""),"",'Budget Detail'!I18*'Budget Detail'!J18)</f>
        <v/>
      </c>
      <c r="L18" s="34">
        <f>IF('Budget Detail'!I18="","",'Budget Detail'!I18+'Budget Detail'!K18)</f>
        <v/>
      </c>
      <c r="M18" s="32" t="n"/>
      <c r="N18" s="34">
        <f>IF(OR('Budget Detail'!M18="",'Budget Detail'!J18=""),"",'Budget Detail'!M18*'Budget Detail'!J18)</f>
        <v/>
      </c>
      <c r="O18" s="34">
        <f>IF('Budget Detail'!M18="","",'Budget Detail'!M18+'Budget Detail'!N18)</f>
        <v/>
      </c>
      <c r="P18" s="34">
        <f>IF(OR('Budget Detail'!L18="",'Budget Detail'!O18=""),"",'Budget Detail'!L18-'Budget Detail'!O18)</f>
        <v/>
      </c>
      <c r="Q18" s="35">
        <f>IFERROR(IF(OR('Budget Detail'!L18="",'Budget Detail'!P18=""),"",IF('Budget Detail'!L18=0,0,'Budget Detail'!P18/'Budget Detail'!L18)),"")</f>
        <v/>
      </c>
      <c r="R18" s="11">
        <f>IF('Budget Detail'!A18="","",IF(OR('Budget Detail'!M18="",'Budget Detail'!O18=0),"Not started",IF('Budget Detail'!P18&lt;0,"Over budget",IF('Budget Detail'!P18=0,"On budget","Under budget"))))</f>
        <v/>
      </c>
      <c r="S18" s="5" t="n"/>
    </row>
    <row r="19" ht="30" customHeight="1">
      <c r="A19" s="4" t="n"/>
      <c r="B19" s="4" t="n"/>
      <c r="C19" s="4" t="n"/>
      <c r="D19" s="5" t="n"/>
      <c r="E19" s="4" t="n"/>
      <c r="F19" s="4" t="n"/>
      <c r="G19" s="4" t="n"/>
      <c r="H19" s="31" t="n"/>
      <c r="I19" s="32" t="n"/>
      <c r="J19" s="33" t="n"/>
      <c r="K19" s="36">
        <f>IF(OR('Budget Detail'!I19="",'Budget Detail'!J19=""),"",'Budget Detail'!I19*'Budget Detail'!J19)</f>
        <v/>
      </c>
      <c r="L19" s="36">
        <f>IF('Budget Detail'!I19="","",'Budget Detail'!I19+'Budget Detail'!K19)</f>
        <v/>
      </c>
      <c r="M19" s="32" t="n"/>
      <c r="N19" s="36">
        <f>IF(OR('Budget Detail'!M19="",'Budget Detail'!J19=""),"",'Budget Detail'!M19*'Budget Detail'!J19)</f>
        <v/>
      </c>
      <c r="O19" s="36">
        <f>IF('Budget Detail'!M19="","",'Budget Detail'!M19+'Budget Detail'!N19)</f>
        <v/>
      </c>
      <c r="P19" s="36">
        <f>IF(OR('Budget Detail'!L19="",'Budget Detail'!O19=""),"",'Budget Detail'!L19-'Budget Detail'!O19)</f>
        <v/>
      </c>
      <c r="Q19" s="37">
        <f>IFERROR(IF(OR('Budget Detail'!L19="",'Budget Detail'!P19=""),"",IF('Budget Detail'!L19=0,0,'Budget Detail'!P19/'Budget Detail'!L19)),"")</f>
        <v/>
      </c>
      <c r="R19" s="14">
        <f>IF('Budget Detail'!A19="","",IF(OR('Budget Detail'!M19="",'Budget Detail'!O19=0),"Not started",IF('Budget Detail'!P19&lt;0,"Over budget",IF('Budget Detail'!P19=0,"On budget","Under budget"))))</f>
        <v/>
      </c>
      <c r="S19" s="5" t="n"/>
    </row>
    <row r="20" ht="30" customHeight="1">
      <c r="A20" s="4" t="n"/>
      <c r="B20" s="4" t="n"/>
      <c r="C20" s="4" t="n"/>
      <c r="D20" s="5" t="n"/>
      <c r="E20" s="4" t="n"/>
      <c r="F20" s="4" t="n"/>
      <c r="G20" s="4" t="n"/>
      <c r="H20" s="31" t="n"/>
      <c r="I20" s="32" t="n"/>
      <c r="J20" s="33" t="n"/>
      <c r="K20" s="34">
        <f>IF(OR('Budget Detail'!I20="",'Budget Detail'!J20=""),"",'Budget Detail'!I20*'Budget Detail'!J20)</f>
        <v/>
      </c>
      <c r="L20" s="34">
        <f>IF('Budget Detail'!I20="","",'Budget Detail'!I20+'Budget Detail'!K20)</f>
        <v/>
      </c>
      <c r="M20" s="32" t="n"/>
      <c r="N20" s="34">
        <f>IF(OR('Budget Detail'!M20="",'Budget Detail'!J20=""),"",'Budget Detail'!M20*'Budget Detail'!J20)</f>
        <v/>
      </c>
      <c r="O20" s="34">
        <f>IF('Budget Detail'!M20="","",'Budget Detail'!M20+'Budget Detail'!N20)</f>
        <v/>
      </c>
      <c r="P20" s="34">
        <f>IF(OR('Budget Detail'!L20="",'Budget Detail'!O20=""),"",'Budget Detail'!L20-'Budget Detail'!O20)</f>
        <v/>
      </c>
      <c r="Q20" s="35">
        <f>IFERROR(IF(OR('Budget Detail'!L20="",'Budget Detail'!P20=""),"",IF('Budget Detail'!L20=0,0,'Budget Detail'!P20/'Budget Detail'!L20)),"")</f>
        <v/>
      </c>
      <c r="R20" s="11">
        <f>IF('Budget Detail'!A20="","",IF(OR('Budget Detail'!M20="",'Budget Detail'!O20=0),"Not started",IF('Budget Detail'!P20&lt;0,"Over budget",IF('Budget Detail'!P20=0,"On budget","Under budget"))))</f>
        <v/>
      </c>
      <c r="S20" s="5" t="n"/>
    </row>
    <row r="21" ht="30" customHeight="1">
      <c r="A21" s="4" t="n"/>
      <c r="B21" s="4" t="n"/>
      <c r="C21" s="4" t="n"/>
      <c r="D21" s="5" t="n"/>
      <c r="E21" s="4" t="n"/>
      <c r="F21" s="4" t="n"/>
      <c r="G21" s="4" t="n"/>
      <c r="H21" s="31" t="n"/>
      <c r="I21" s="32" t="n"/>
      <c r="J21" s="33" t="n"/>
      <c r="K21" s="36">
        <f>IF(OR('Budget Detail'!I21="",'Budget Detail'!J21=""),"",'Budget Detail'!I21*'Budget Detail'!J21)</f>
        <v/>
      </c>
      <c r="L21" s="36">
        <f>IF('Budget Detail'!I21="","",'Budget Detail'!I21+'Budget Detail'!K21)</f>
        <v/>
      </c>
      <c r="M21" s="32" t="n"/>
      <c r="N21" s="36">
        <f>IF(OR('Budget Detail'!M21="",'Budget Detail'!J21=""),"",'Budget Detail'!M21*'Budget Detail'!J21)</f>
        <v/>
      </c>
      <c r="O21" s="36">
        <f>IF('Budget Detail'!M21="","",'Budget Detail'!M21+'Budget Detail'!N21)</f>
        <v/>
      </c>
      <c r="P21" s="36">
        <f>IF(OR('Budget Detail'!L21="",'Budget Detail'!O21=""),"",'Budget Detail'!L21-'Budget Detail'!O21)</f>
        <v/>
      </c>
      <c r="Q21" s="37">
        <f>IFERROR(IF(OR('Budget Detail'!L21="",'Budget Detail'!P21=""),"",IF('Budget Detail'!L21=0,0,'Budget Detail'!P21/'Budget Detail'!L21)),"")</f>
        <v/>
      </c>
      <c r="R21" s="14">
        <f>IF('Budget Detail'!A21="","",IF(OR('Budget Detail'!M21="",'Budget Detail'!O21=0),"Not started",IF('Budget Detail'!P21&lt;0,"Over budget",IF('Budget Detail'!P21=0,"On budget","Under budget"))))</f>
        <v/>
      </c>
      <c r="S21" s="5" t="n"/>
    </row>
    <row r="22" ht="30" customHeight="1">
      <c r="A22" s="4" t="n"/>
      <c r="B22" s="4" t="n"/>
      <c r="C22" s="4" t="n"/>
      <c r="D22" s="5" t="n"/>
      <c r="E22" s="4" t="n"/>
      <c r="F22" s="4" t="n"/>
      <c r="G22" s="4" t="n"/>
      <c r="H22" s="31" t="n"/>
      <c r="I22" s="32" t="n"/>
      <c r="J22" s="33" t="n"/>
      <c r="K22" s="34">
        <f>IF(OR('Budget Detail'!I22="",'Budget Detail'!J22=""),"",'Budget Detail'!I22*'Budget Detail'!J22)</f>
        <v/>
      </c>
      <c r="L22" s="34">
        <f>IF('Budget Detail'!I22="","",'Budget Detail'!I22+'Budget Detail'!K22)</f>
        <v/>
      </c>
      <c r="M22" s="32" t="n"/>
      <c r="N22" s="34">
        <f>IF(OR('Budget Detail'!M22="",'Budget Detail'!J22=""),"",'Budget Detail'!M22*'Budget Detail'!J22)</f>
        <v/>
      </c>
      <c r="O22" s="34">
        <f>IF('Budget Detail'!M22="","",'Budget Detail'!M22+'Budget Detail'!N22)</f>
        <v/>
      </c>
      <c r="P22" s="34">
        <f>IF(OR('Budget Detail'!L22="",'Budget Detail'!O22=""),"",'Budget Detail'!L22-'Budget Detail'!O22)</f>
        <v/>
      </c>
      <c r="Q22" s="35">
        <f>IFERROR(IF(OR('Budget Detail'!L22="",'Budget Detail'!P22=""),"",IF('Budget Detail'!L22=0,0,'Budget Detail'!P22/'Budget Detail'!L22)),"")</f>
        <v/>
      </c>
      <c r="R22" s="11">
        <f>IF('Budget Detail'!A22="","",IF(OR('Budget Detail'!M22="",'Budget Detail'!O22=0),"Not started",IF('Budget Detail'!P22&lt;0,"Over budget",IF('Budget Detail'!P22=0,"On budget","Under budget"))))</f>
        <v/>
      </c>
      <c r="S22" s="5" t="n"/>
    </row>
    <row r="23" ht="30" customHeight="1">
      <c r="A23" s="4" t="n"/>
      <c r="B23" s="4" t="n"/>
      <c r="C23" s="4" t="n"/>
      <c r="D23" s="5" t="n"/>
      <c r="E23" s="4" t="n"/>
      <c r="F23" s="4" t="n"/>
      <c r="G23" s="4" t="n"/>
      <c r="H23" s="31" t="n"/>
      <c r="I23" s="32" t="n"/>
      <c r="J23" s="33" t="n"/>
      <c r="K23" s="36">
        <f>IF(OR('Budget Detail'!I23="",'Budget Detail'!J23=""),"",'Budget Detail'!I23*'Budget Detail'!J23)</f>
        <v/>
      </c>
      <c r="L23" s="36">
        <f>IF('Budget Detail'!I23="","",'Budget Detail'!I23+'Budget Detail'!K23)</f>
        <v/>
      </c>
      <c r="M23" s="32" t="n"/>
      <c r="N23" s="36">
        <f>IF(OR('Budget Detail'!M23="",'Budget Detail'!J23=""),"",'Budget Detail'!M23*'Budget Detail'!J23)</f>
        <v/>
      </c>
      <c r="O23" s="36">
        <f>IF('Budget Detail'!M23="","",'Budget Detail'!M23+'Budget Detail'!N23)</f>
        <v/>
      </c>
      <c r="P23" s="36">
        <f>IF(OR('Budget Detail'!L23="",'Budget Detail'!O23=""),"",'Budget Detail'!L23-'Budget Detail'!O23)</f>
        <v/>
      </c>
      <c r="Q23" s="37">
        <f>IFERROR(IF(OR('Budget Detail'!L23="",'Budget Detail'!P23=""),"",IF('Budget Detail'!L23=0,0,'Budget Detail'!P23/'Budget Detail'!L23)),"")</f>
        <v/>
      </c>
      <c r="R23" s="14">
        <f>IF('Budget Detail'!A23="","",IF(OR('Budget Detail'!M23="",'Budget Detail'!O23=0),"Not started",IF('Budget Detail'!P23&lt;0,"Over budget",IF('Budget Detail'!P23=0,"On budget","Under budget"))))</f>
        <v/>
      </c>
      <c r="S23" s="5" t="n"/>
    </row>
    <row r="24" ht="30" customHeight="1">
      <c r="A24" s="4" t="n"/>
      <c r="B24" s="4" t="n"/>
      <c r="C24" s="4" t="n"/>
      <c r="D24" s="5" t="n"/>
      <c r="E24" s="4" t="n"/>
      <c r="F24" s="4" t="n"/>
      <c r="G24" s="4" t="n"/>
      <c r="H24" s="31" t="n"/>
      <c r="I24" s="32" t="n"/>
      <c r="J24" s="33" t="n"/>
      <c r="K24" s="34">
        <f>IF(OR('Budget Detail'!I24="",'Budget Detail'!J24=""),"",'Budget Detail'!I24*'Budget Detail'!J24)</f>
        <v/>
      </c>
      <c r="L24" s="34">
        <f>IF('Budget Detail'!I24="","",'Budget Detail'!I24+'Budget Detail'!K24)</f>
        <v/>
      </c>
      <c r="M24" s="32" t="n"/>
      <c r="N24" s="34">
        <f>IF(OR('Budget Detail'!M24="",'Budget Detail'!J24=""),"",'Budget Detail'!M24*'Budget Detail'!J24)</f>
        <v/>
      </c>
      <c r="O24" s="34">
        <f>IF('Budget Detail'!M24="","",'Budget Detail'!M24+'Budget Detail'!N24)</f>
        <v/>
      </c>
      <c r="P24" s="34">
        <f>IF(OR('Budget Detail'!L24="",'Budget Detail'!O24=""),"",'Budget Detail'!L24-'Budget Detail'!O24)</f>
        <v/>
      </c>
      <c r="Q24" s="35">
        <f>IFERROR(IF(OR('Budget Detail'!L24="",'Budget Detail'!P24=""),"",IF('Budget Detail'!L24=0,0,'Budget Detail'!P24/'Budget Detail'!L24)),"")</f>
        <v/>
      </c>
      <c r="R24" s="11">
        <f>IF('Budget Detail'!A24="","",IF(OR('Budget Detail'!M24="",'Budget Detail'!O24=0),"Not started",IF('Budget Detail'!P24&lt;0,"Over budget",IF('Budget Detail'!P24=0,"On budget","Under budget"))))</f>
        <v/>
      </c>
      <c r="S24" s="5" t="n"/>
    </row>
    <row r="25" ht="30" customHeight="1">
      <c r="A25" s="4" t="n"/>
      <c r="B25" s="4" t="n"/>
      <c r="C25" s="4" t="n"/>
      <c r="D25" s="5" t="n"/>
      <c r="E25" s="4" t="n"/>
      <c r="F25" s="4" t="n"/>
      <c r="G25" s="4" t="n"/>
      <c r="H25" s="31" t="n"/>
      <c r="I25" s="32" t="n"/>
      <c r="J25" s="33" t="n"/>
      <c r="K25" s="36">
        <f>IF(OR('Budget Detail'!I25="",'Budget Detail'!J25=""),"",'Budget Detail'!I25*'Budget Detail'!J25)</f>
        <v/>
      </c>
      <c r="L25" s="36">
        <f>IF('Budget Detail'!I25="","",'Budget Detail'!I25+'Budget Detail'!K25)</f>
        <v/>
      </c>
      <c r="M25" s="32" t="n"/>
      <c r="N25" s="36">
        <f>IF(OR('Budget Detail'!M25="",'Budget Detail'!J25=""),"",'Budget Detail'!M25*'Budget Detail'!J25)</f>
        <v/>
      </c>
      <c r="O25" s="36">
        <f>IF('Budget Detail'!M25="","",'Budget Detail'!M25+'Budget Detail'!N25)</f>
        <v/>
      </c>
      <c r="P25" s="36">
        <f>IF(OR('Budget Detail'!L25="",'Budget Detail'!O25=""),"",'Budget Detail'!L25-'Budget Detail'!O25)</f>
        <v/>
      </c>
      <c r="Q25" s="37">
        <f>IFERROR(IF(OR('Budget Detail'!L25="",'Budget Detail'!P25=""),"",IF('Budget Detail'!L25=0,0,'Budget Detail'!P25/'Budget Detail'!L25)),"")</f>
        <v/>
      </c>
      <c r="R25" s="14">
        <f>IF('Budget Detail'!A25="","",IF(OR('Budget Detail'!M25="",'Budget Detail'!O25=0),"Not started",IF('Budget Detail'!P25&lt;0,"Over budget",IF('Budget Detail'!P25=0,"On budget","Under budget"))))</f>
        <v/>
      </c>
      <c r="S25" s="5" t="n"/>
    </row>
    <row r="26" ht="30" customHeight="1">
      <c r="A26" s="4" t="n"/>
      <c r="B26" s="4" t="n"/>
      <c r="C26" s="4" t="n"/>
      <c r="D26" s="5" t="n"/>
      <c r="E26" s="4" t="n"/>
      <c r="F26" s="4" t="n"/>
      <c r="G26" s="4" t="n"/>
      <c r="H26" s="31" t="n"/>
      <c r="I26" s="32" t="n"/>
      <c r="J26" s="33" t="n"/>
      <c r="K26" s="34">
        <f>IF(OR('Budget Detail'!I26="",'Budget Detail'!J26=""),"",'Budget Detail'!I26*'Budget Detail'!J26)</f>
        <v/>
      </c>
      <c r="L26" s="34">
        <f>IF('Budget Detail'!I26="","",'Budget Detail'!I26+'Budget Detail'!K26)</f>
        <v/>
      </c>
      <c r="M26" s="32" t="n"/>
      <c r="N26" s="34">
        <f>IF(OR('Budget Detail'!M26="",'Budget Detail'!J26=""),"",'Budget Detail'!M26*'Budget Detail'!J26)</f>
        <v/>
      </c>
      <c r="O26" s="34">
        <f>IF('Budget Detail'!M26="","",'Budget Detail'!M26+'Budget Detail'!N26)</f>
        <v/>
      </c>
      <c r="P26" s="34">
        <f>IF(OR('Budget Detail'!L26="",'Budget Detail'!O26=""),"",'Budget Detail'!L26-'Budget Detail'!O26)</f>
        <v/>
      </c>
      <c r="Q26" s="35">
        <f>IFERROR(IF(OR('Budget Detail'!L26="",'Budget Detail'!P26=""),"",IF('Budget Detail'!L26=0,0,'Budget Detail'!P26/'Budget Detail'!L26)),"")</f>
        <v/>
      </c>
      <c r="R26" s="11">
        <f>IF('Budget Detail'!A26="","",IF(OR('Budget Detail'!M26="",'Budget Detail'!O26=0),"Not started",IF('Budget Detail'!P26&lt;0,"Over budget",IF('Budget Detail'!P26=0,"On budget","Under budget"))))</f>
        <v/>
      </c>
      <c r="S26" s="5" t="n"/>
    </row>
    <row r="27" ht="30" customHeight="1">
      <c r="A27" s="4" t="n"/>
      <c r="B27" s="4" t="n"/>
      <c r="C27" s="4" t="n"/>
      <c r="D27" s="5" t="n"/>
      <c r="E27" s="4" t="n"/>
      <c r="F27" s="4" t="n"/>
      <c r="G27" s="4" t="n"/>
      <c r="H27" s="31" t="n"/>
      <c r="I27" s="32" t="n"/>
      <c r="J27" s="33" t="n"/>
      <c r="K27" s="36">
        <f>IF(OR('Budget Detail'!I27="",'Budget Detail'!J27=""),"",'Budget Detail'!I27*'Budget Detail'!J27)</f>
        <v/>
      </c>
      <c r="L27" s="36">
        <f>IF('Budget Detail'!I27="","",'Budget Detail'!I27+'Budget Detail'!K27)</f>
        <v/>
      </c>
      <c r="M27" s="32" t="n"/>
      <c r="N27" s="36">
        <f>IF(OR('Budget Detail'!M27="",'Budget Detail'!J27=""),"",'Budget Detail'!M27*'Budget Detail'!J27)</f>
        <v/>
      </c>
      <c r="O27" s="36">
        <f>IF('Budget Detail'!M27="","",'Budget Detail'!M27+'Budget Detail'!N27)</f>
        <v/>
      </c>
      <c r="P27" s="36">
        <f>IF(OR('Budget Detail'!L27="",'Budget Detail'!O27=""),"",'Budget Detail'!L27-'Budget Detail'!O27)</f>
        <v/>
      </c>
      <c r="Q27" s="37">
        <f>IFERROR(IF(OR('Budget Detail'!L27="",'Budget Detail'!P27=""),"",IF('Budget Detail'!L27=0,0,'Budget Detail'!P27/'Budget Detail'!L27)),"")</f>
        <v/>
      </c>
      <c r="R27" s="14">
        <f>IF('Budget Detail'!A27="","",IF(OR('Budget Detail'!M27="",'Budget Detail'!O27=0),"Not started",IF('Budget Detail'!P27&lt;0,"Over budget",IF('Budget Detail'!P27=0,"On budget","Under budget"))))</f>
        <v/>
      </c>
      <c r="S27" s="5" t="n"/>
    </row>
    <row r="28" ht="30" customHeight="1">
      <c r="A28" s="4" t="n"/>
      <c r="B28" s="4" t="n"/>
      <c r="C28" s="4" t="n"/>
      <c r="D28" s="5" t="n"/>
      <c r="E28" s="4" t="n"/>
      <c r="F28" s="4" t="n"/>
      <c r="G28" s="4" t="n"/>
      <c r="H28" s="31" t="n"/>
      <c r="I28" s="32" t="n"/>
      <c r="J28" s="33" t="n"/>
      <c r="K28" s="34">
        <f>IF(OR('Budget Detail'!I28="",'Budget Detail'!J28=""),"",'Budget Detail'!I28*'Budget Detail'!J28)</f>
        <v/>
      </c>
      <c r="L28" s="34">
        <f>IF('Budget Detail'!I28="","",'Budget Detail'!I28+'Budget Detail'!K28)</f>
        <v/>
      </c>
      <c r="M28" s="32" t="n"/>
      <c r="N28" s="34">
        <f>IF(OR('Budget Detail'!M28="",'Budget Detail'!J28=""),"",'Budget Detail'!M28*'Budget Detail'!J28)</f>
        <v/>
      </c>
      <c r="O28" s="34">
        <f>IF('Budget Detail'!M28="","",'Budget Detail'!M28+'Budget Detail'!N28)</f>
        <v/>
      </c>
      <c r="P28" s="34">
        <f>IF(OR('Budget Detail'!L28="",'Budget Detail'!O28=""),"",'Budget Detail'!L28-'Budget Detail'!O28)</f>
        <v/>
      </c>
      <c r="Q28" s="35">
        <f>IFERROR(IF(OR('Budget Detail'!L28="",'Budget Detail'!P28=""),"",IF('Budget Detail'!L28=0,0,'Budget Detail'!P28/'Budget Detail'!L28)),"")</f>
        <v/>
      </c>
      <c r="R28" s="11">
        <f>IF('Budget Detail'!A28="","",IF(OR('Budget Detail'!M28="",'Budget Detail'!O28=0),"Not started",IF('Budget Detail'!P28&lt;0,"Over budget",IF('Budget Detail'!P28=0,"On budget","Under budget"))))</f>
        <v/>
      </c>
      <c r="S28" s="5" t="n"/>
    </row>
    <row r="29" ht="30" customHeight="1">
      <c r="A29" s="4" t="n"/>
      <c r="B29" s="4" t="n"/>
      <c r="C29" s="4" t="n"/>
      <c r="D29" s="5" t="n"/>
      <c r="E29" s="4" t="n"/>
      <c r="F29" s="4" t="n"/>
      <c r="G29" s="4" t="n"/>
      <c r="H29" s="31" t="n"/>
      <c r="I29" s="32" t="n"/>
      <c r="J29" s="33" t="n"/>
      <c r="K29" s="36">
        <f>IF(OR('Budget Detail'!I29="",'Budget Detail'!J29=""),"",'Budget Detail'!I29*'Budget Detail'!J29)</f>
        <v/>
      </c>
      <c r="L29" s="36">
        <f>IF('Budget Detail'!I29="","",'Budget Detail'!I29+'Budget Detail'!K29)</f>
        <v/>
      </c>
      <c r="M29" s="32" t="n"/>
      <c r="N29" s="36">
        <f>IF(OR('Budget Detail'!M29="",'Budget Detail'!J29=""),"",'Budget Detail'!M29*'Budget Detail'!J29)</f>
        <v/>
      </c>
      <c r="O29" s="36">
        <f>IF('Budget Detail'!M29="","",'Budget Detail'!M29+'Budget Detail'!N29)</f>
        <v/>
      </c>
      <c r="P29" s="36">
        <f>IF(OR('Budget Detail'!L29="",'Budget Detail'!O29=""),"",'Budget Detail'!L29-'Budget Detail'!O29)</f>
        <v/>
      </c>
      <c r="Q29" s="37">
        <f>IFERROR(IF(OR('Budget Detail'!L29="",'Budget Detail'!P29=""),"",IF('Budget Detail'!L29=0,0,'Budget Detail'!P29/'Budget Detail'!L29)),"")</f>
        <v/>
      </c>
      <c r="R29" s="14">
        <f>IF('Budget Detail'!A29="","",IF(OR('Budget Detail'!M29="",'Budget Detail'!O29=0),"Not started",IF('Budget Detail'!P29&lt;0,"Over budget",IF('Budget Detail'!P29=0,"On budget","Under budget"))))</f>
        <v/>
      </c>
      <c r="S29" s="5" t="n"/>
    </row>
    <row r="30" ht="30" customHeight="1">
      <c r="A30" s="4" t="n"/>
      <c r="B30" s="4" t="n"/>
      <c r="C30" s="4" t="n"/>
      <c r="D30" s="5" t="n"/>
      <c r="E30" s="4" t="n"/>
      <c r="F30" s="4" t="n"/>
      <c r="G30" s="4" t="n"/>
      <c r="H30" s="31" t="n"/>
      <c r="I30" s="32" t="n"/>
      <c r="J30" s="33" t="n"/>
      <c r="K30" s="34">
        <f>IF(OR('Budget Detail'!I30="",'Budget Detail'!J30=""),"",'Budget Detail'!I30*'Budget Detail'!J30)</f>
        <v/>
      </c>
      <c r="L30" s="34">
        <f>IF('Budget Detail'!I30="","",'Budget Detail'!I30+'Budget Detail'!K30)</f>
        <v/>
      </c>
      <c r="M30" s="32" t="n"/>
      <c r="N30" s="34">
        <f>IF(OR('Budget Detail'!M30="",'Budget Detail'!J30=""),"",'Budget Detail'!M30*'Budget Detail'!J30)</f>
        <v/>
      </c>
      <c r="O30" s="34">
        <f>IF('Budget Detail'!M30="","",'Budget Detail'!M30+'Budget Detail'!N30)</f>
        <v/>
      </c>
      <c r="P30" s="34">
        <f>IF(OR('Budget Detail'!L30="",'Budget Detail'!O30=""),"",'Budget Detail'!L30-'Budget Detail'!O30)</f>
        <v/>
      </c>
      <c r="Q30" s="35">
        <f>IFERROR(IF(OR('Budget Detail'!L30="",'Budget Detail'!P30=""),"",IF('Budget Detail'!L30=0,0,'Budget Detail'!P30/'Budget Detail'!L30)),"")</f>
        <v/>
      </c>
      <c r="R30" s="11">
        <f>IF('Budget Detail'!A30="","",IF(OR('Budget Detail'!M30="",'Budget Detail'!O30=0),"Not started",IF('Budget Detail'!P30&lt;0,"Over budget",IF('Budget Detail'!P30=0,"On budget","Under budget"))))</f>
        <v/>
      </c>
      <c r="S30" s="5" t="n"/>
    </row>
    <row r="31" ht="30" customHeight="1">
      <c r="A31" s="4" t="n"/>
      <c r="B31" s="4" t="n"/>
      <c r="C31" s="4" t="n"/>
      <c r="D31" s="5" t="n"/>
      <c r="E31" s="4" t="n"/>
      <c r="F31" s="4" t="n"/>
      <c r="G31" s="4" t="n"/>
      <c r="H31" s="31" t="n"/>
      <c r="I31" s="32" t="n"/>
      <c r="J31" s="33" t="n"/>
      <c r="K31" s="36">
        <f>IF(OR('Budget Detail'!I31="",'Budget Detail'!J31=""),"",'Budget Detail'!I31*'Budget Detail'!J31)</f>
        <v/>
      </c>
      <c r="L31" s="36">
        <f>IF('Budget Detail'!I31="","",'Budget Detail'!I31+'Budget Detail'!K31)</f>
        <v/>
      </c>
      <c r="M31" s="32" t="n"/>
      <c r="N31" s="36">
        <f>IF(OR('Budget Detail'!M31="",'Budget Detail'!J31=""),"",'Budget Detail'!M31*'Budget Detail'!J31)</f>
        <v/>
      </c>
      <c r="O31" s="36">
        <f>IF('Budget Detail'!M31="","",'Budget Detail'!M31+'Budget Detail'!N31)</f>
        <v/>
      </c>
      <c r="P31" s="36">
        <f>IF(OR('Budget Detail'!L31="",'Budget Detail'!O31=""),"",'Budget Detail'!L31-'Budget Detail'!O31)</f>
        <v/>
      </c>
      <c r="Q31" s="37">
        <f>IFERROR(IF(OR('Budget Detail'!L31="",'Budget Detail'!P31=""),"",IF('Budget Detail'!L31=0,0,'Budget Detail'!P31/'Budget Detail'!L31)),"")</f>
        <v/>
      </c>
      <c r="R31" s="14">
        <f>IF('Budget Detail'!A31="","",IF(OR('Budget Detail'!M31="",'Budget Detail'!O31=0),"Not started",IF('Budget Detail'!P31&lt;0,"Over budget",IF('Budget Detail'!P31=0,"On budget","Under budget"))))</f>
        <v/>
      </c>
      <c r="S31" s="5" t="n"/>
    </row>
    <row r="32" ht="30" customHeight="1">
      <c r="A32" s="4" t="n"/>
      <c r="B32" s="4" t="n"/>
      <c r="C32" s="4" t="n"/>
      <c r="D32" s="5" t="n"/>
      <c r="E32" s="4" t="n"/>
      <c r="F32" s="4" t="n"/>
      <c r="G32" s="4" t="n"/>
      <c r="H32" s="31" t="n"/>
      <c r="I32" s="32" t="n"/>
      <c r="J32" s="33" t="n"/>
      <c r="K32" s="34">
        <f>IF(OR('Budget Detail'!I32="",'Budget Detail'!J32=""),"",'Budget Detail'!I32*'Budget Detail'!J32)</f>
        <v/>
      </c>
      <c r="L32" s="34">
        <f>IF('Budget Detail'!I32="","",'Budget Detail'!I32+'Budget Detail'!K32)</f>
        <v/>
      </c>
      <c r="M32" s="32" t="n"/>
      <c r="N32" s="34">
        <f>IF(OR('Budget Detail'!M32="",'Budget Detail'!J32=""),"",'Budget Detail'!M32*'Budget Detail'!J32)</f>
        <v/>
      </c>
      <c r="O32" s="34">
        <f>IF('Budget Detail'!M32="","",'Budget Detail'!M32+'Budget Detail'!N32)</f>
        <v/>
      </c>
      <c r="P32" s="34">
        <f>IF(OR('Budget Detail'!L32="",'Budget Detail'!O32=""),"",'Budget Detail'!L32-'Budget Detail'!O32)</f>
        <v/>
      </c>
      <c r="Q32" s="35">
        <f>IFERROR(IF(OR('Budget Detail'!L32="",'Budget Detail'!P32=""),"",IF('Budget Detail'!L32=0,0,'Budget Detail'!P32/'Budget Detail'!L32)),"")</f>
        <v/>
      </c>
      <c r="R32" s="11">
        <f>IF('Budget Detail'!A32="","",IF(OR('Budget Detail'!M32="",'Budget Detail'!O32=0),"Not started",IF('Budget Detail'!P32&lt;0,"Over budget",IF('Budget Detail'!P32=0,"On budget","Under budget"))))</f>
        <v/>
      </c>
      <c r="S32" s="5" t="n"/>
    </row>
    <row r="33" ht="30" customHeight="1">
      <c r="A33" s="4" t="n"/>
      <c r="B33" s="4" t="n"/>
      <c r="C33" s="4" t="n"/>
      <c r="D33" s="5" t="n"/>
      <c r="E33" s="4" t="n"/>
      <c r="F33" s="4" t="n"/>
      <c r="G33" s="4" t="n"/>
      <c r="H33" s="31" t="n"/>
      <c r="I33" s="32" t="n"/>
      <c r="J33" s="33" t="n"/>
      <c r="K33" s="36">
        <f>IF(OR('Budget Detail'!I33="",'Budget Detail'!J33=""),"",'Budget Detail'!I33*'Budget Detail'!J33)</f>
        <v/>
      </c>
      <c r="L33" s="36">
        <f>IF('Budget Detail'!I33="","",'Budget Detail'!I33+'Budget Detail'!K33)</f>
        <v/>
      </c>
      <c r="M33" s="32" t="n"/>
      <c r="N33" s="36">
        <f>IF(OR('Budget Detail'!M33="",'Budget Detail'!J33=""),"",'Budget Detail'!M33*'Budget Detail'!J33)</f>
        <v/>
      </c>
      <c r="O33" s="36">
        <f>IF('Budget Detail'!M33="","",'Budget Detail'!M33+'Budget Detail'!N33)</f>
        <v/>
      </c>
      <c r="P33" s="36">
        <f>IF(OR('Budget Detail'!L33="",'Budget Detail'!O33=""),"",'Budget Detail'!L33-'Budget Detail'!O33)</f>
        <v/>
      </c>
      <c r="Q33" s="37">
        <f>IFERROR(IF(OR('Budget Detail'!L33="",'Budget Detail'!P33=""),"",IF('Budget Detail'!L33=0,0,'Budget Detail'!P33/'Budget Detail'!L33)),"")</f>
        <v/>
      </c>
      <c r="R33" s="14">
        <f>IF('Budget Detail'!A33="","",IF(OR('Budget Detail'!M33="",'Budget Detail'!O33=0),"Not started",IF('Budget Detail'!P33&lt;0,"Over budget",IF('Budget Detail'!P33=0,"On budget","Under budget"))))</f>
        <v/>
      </c>
      <c r="S33" s="5" t="n"/>
    </row>
    <row r="34" ht="30" customHeight="1">
      <c r="A34" s="4" t="n"/>
      <c r="B34" s="4" t="n"/>
      <c r="C34" s="4" t="n"/>
      <c r="D34" s="5" t="n"/>
      <c r="E34" s="4" t="n"/>
      <c r="F34" s="4" t="n"/>
      <c r="G34" s="4" t="n"/>
      <c r="H34" s="31" t="n"/>
      <c r="I34" s="32" t="n"/>
      <c r="J34" s="33" t="n"/>
      <c r="K34" s="34">
        <f>IF(OR('Budget Detail'!I34="",'Budget Detail'!J34=""),"",'Budget Detail'!I34*'Budget Detail'!J34)</f>
        <v/>
      </c>
      <c r="L34" s="34">
        <f>IF('Budget Detail'!I34="","",'Budget Detail'!I34+'Budget Detail'!K34)</f>
        <v/>
      </c>
      <c r="M34" s="32" t="n"/>
      <c r="N34" s="34">
        <f>IF(OR('Budget Detail'!M34="",'Budget Detail'!J34=""),"",'Budget Detail'!M34*'Budget Detail'!J34)</f>
        <v/>
      </c>
      <c r="O34" s="34">
        <f>IF('Budget Detail'!M34="","",'Budget Detail'!M34+'Budget Detail'!N34)</f>
        <v/>
      </c>
      <c r="P34" s="34">
        <f>IF(OR('Budget Detail'!L34="",'Budget Detail'!O34=""),"",'Budget Detail'!L34-'Budget Detail'!O34)</f>
        <v/>
      </c>
      <c r="Q34" s="35">
        <f>IFERROR(IF(OR('Budget Detail'!L34="",'Budget Detail'!P34=""),"",IF('Budget Detail'!L34=0,0,'Budget Detail'!P34/'Budget Detail'!L34)),"")</f>
        <v/>
      </c>
      <c r="R34" s="11">
        <f>IF('Budget Detail'!A34="","",IF(OR('Budget Detail'!M34="",'Budget Detail'!O34=0),"Not started",IF('Budget Detail'!P34&lt;0,"Over budget",IF('Budget Detail'!P34=0,"On budget","Under budget"))))</f>
        <v/>
      </c>
      <c r="S34" s="5" t="n"/>
    </row>
    <row r="35" ht="30" customHeight="1">
      <c r="A35" s="4" t="n"/>
      <c r="B35" s="4" t="n"/>
      <c r="C35" s="4" t="n"/>
      <c r="D35" s="5" t="n"/>
      <c r="E35" s="4" t="n"/>
      <c r="F35" s="4" t="n"/>
      <c r="G35" s="4" t="n"/>
      <c r="H35" s="31" t="n"/>
      <c r="I35" s="32" t="n"/>
      <c r="J35" s="33" t="n"/>
      <c r="K35" s="36">
        <f>IF(OR('Budget Detail'!I35="",'Budget Detail'!J35=""),"",'Budget Detail'!I35*'Budget Detail'!J35)</f>
        <v/>
      </c>
      <c r="L35" s="36">
        <f>IF('Budget Detail'!I35="","",'Budget Detail'!I35+'Budget Detail'!K35)</f>
        <v/>
      </c>
      <c r="M35" s="32" t="n"/>
      <c r="N35" s="36">
        <f>IF(OR('Budget Detail'!M35="",'Budget Detail'!J35=""),"",'Budget Detail'!M35*'Budget Detail'!J35)</f>
        <v/>
      </c>
      <c r="O35" s="36">
        <f>IF('Budget Detail'!M35="","",'Budget Detail'!M35+'Budget Detail'!N35)</f>
        <v/>
      </c>
      <c r="P35" s="36">
        <f>IF(OR('Budget Detail'!L35="",'Budget Detail'!O35=""),"",'Budget Detail'!L35-'Budget Detail'!O35)</f>
        <v/>
      </c>
      <c r="Q35" s="37">
        <f>IFERROR(IF(OR('Budget Detail'!L35="",'Budget Detail'!P35=""),"",IF('Budget Detail'!L35=0,0,'Budget Detail'!P35/'Budget Detail'!L35)),"")</f>
        <v/>
      </c>
      <c r="R35" s="14">
        <f>IF('Budget Detail'!A35="","",IF(OR('Budget Detail'!M35="",'Budget Detail'!O35=0),"Not started",IF('Budget Detail'!P35&lt;0,"Over budget",IF('Budget Detail'!P35=0,"On budget","Under budget"))))</f>
        <v/>
      </c>
      <c r="S35" s="5" t="n"/>
    </row>
    <row r="36" ht="30" customHeight="1">
      <c r="A36" s="4" t="n"/>
      <c r="B36" s="4" t="n"/>
      <c r="C36" s="4" t="n"/>
      <c r="D36" s="5" t="n"/>
      <c r="E36" s="4" t="n"/>
      <c r="F36" s="4" t="n"/>
      <c r="G36" s="4" t="n"/>
      <c r="H36" s="31" t="n"/>
      <c r="I36" s="32" t="n"/>
      <c r="J36" s="33" t="n"/>
      <c r="K36" s="34">
        <f>IF(OR('Budget Detail'!I36="",'Budget Detail'!J36=""),"",'Budget Detail'!I36*'Budget Detail'!J36)</f>
        <v/>
      </c>
      <c r="L36" s="34">
        <f>IF('Budget Detail'!I36="","",'Budget Detail'!I36+'Budget Detail'!K36)</f>
        <v/>
      </c>
      <c r="M36" s="32" t="n"/>
      <c r="N36" s="34">
        <f>IF(OR('Budget Detail'!M36="",'Budget Detail'!J36=""),"",'Budget Detail'!M36*'Budget Detail'!J36)</f>
        <v/>
      </c>
      <c r="O36" s="34">
        <f>IF('Budget Detail'!M36="","",'Budget Detail'!M36+'Budget Detail'!N36)</f>
        <v/>
      </c>
      <c r="P36" s="34">
        <f>IF(OR('Budget Detail'!L36="",'Budget Detail'!O36=""),"",'Budget Detail'!L36-'Budget Detail'!O36)</f>
        <v/>
      </c>
      <c r="Q36" s="35">
        <f>IFERROR(IF(OR('Budget Detail'!L36="",'Budget Detail'!P36=""),"",IF('Budget Detail'!L36=0,0,'Budget Detail'!P36/'Budget Detail'!L36)),"")</f>
        <v/>
      </c>
      <c r="R36" s="11">
        <f>IF('Budget Detail'!A36="","",IF(OR('Budget Detail'!M36="",'Budget Detail'!O36=0),"Not started",IF('Budget Detail'!P36&lt;0,"Over budget",IF('Budget Detail'!P36=0,"On budget","Under budget"))))</f>
        <v/>
      </c>
      <c r="S36" s="5" t="n"/>
    </row>
    <row r="37" ht="30" customHeight="1">
      <c r="A37" s="4" t="n"/>
      <c r="B37" s="4" t="n"/>
      <c r="C37" s="4" t="n"/>
      <c r="D37" s="5" t="n"/>
      <c r="E37" s="4" t="n"/>
      <c r="F37" s="4" t="n"/>
      <c r="G37" s="4" t="n"/>
      <c r="H37" s="31" t="n"/>
      <c r="I37" s="32" t="n"/>
      <c r="J37" s="33" t="n"/>
      <c r="K37" s="36">
        <f>IF(OR('Budget Detail'!I37="",'Budget Detail'!J37=""),"",'Budget Detail'!I37*'Budget Detail'!J37)</f>
        <v/>
      </c>
      <c r="L37" s="36">
        <f>IF('Budget Detail'!I37="","",'Budget Detail'!I37+'Budget Detail'!K37)</f>
        <v/>
      </c>
      <c r="M37" s="32" t="n"/>
      <c r="N37" s="36">
        <f>IF(OR('Budget Detail'!M37="",'Budget Detail'!J37=""),"",'Budget Detail'!M37*'Budget Detail'!J37)</f>
        <v/>
      </c>
      <c r="O37" s="36">
        <f>IF('Budget Detail'!M37="","",'Budget Detail'!M37+'Budget Detail'!N37)</f>
        <v/>
      </c>
      <c r="P37" s="36">
        <f>IF(OR('Budget Detail'!L37="",'Budget Detail'!O37=""),"",'Budget Detail'!L37-'Budget Detail'!O37)</f>
        <v/>
      </c>
      <c r="Q37" s="37">
        <f>IFERROR(IF(OR('Budget Detail'!L37="",'Budget Detail'!P37=""),"",IF('Budget Detail'!L37=0,0,'Budget Detail'!P37/'Budget Detail'!L37)),"")</f>
        <v/>
      </c>
      <c r="R37" s="14">
        <f>IF('Budget Detail'!A37="","",IF(OR('Budget Detail'!M37="",'Budget Detail'!O37=0),"Not started",IF('Budget Detail'!P37&lt;0,"Over budget",IF('Budget Detail'!P37=0,"On budget","Under budget"))))</f>
        <v/>
      </c>
      <c r="S37" s="5" t="n"/>
    </row>
    <row r="38" ht="30" customHeight="1">
      <c r="A38" s="4" t="n"/>
      <c r="B38" s="4" t="n"/>
      <c r="C38" s="4" t="n"/>
      <c r="D38" s="5" t="n"/>
      <c r="E38" s="4" t="n"/>
      <c r="F38" s="4" t="n"/>
      <c r="G38" s="4" t="n"/>
      <c r="H38" s="31" t="n"/>
      <c r="I38" s="32" t="n"/>
      <c r="J38" s="33" t="n"/>
      <c r="K38" s="34">
        <f>IF(OR('Budget Detail'!I38="",'Budget Detail'!J38=""),"",'Budget Detail'!I38*'Budget Detail'!J38)</f>
        <v/>
      </c>
      <c r="L38" s="34">
        <f>IF('Budget Detail'!I38="","",'Budget Detail'!I38+'Budget Detail'!K38)</f>
        <v/>
      </c>
      <c r="M38" s="32" t="n"/>
      <c r="N38" s="34">
        <f>IF(OR('Budget Detail'!M38="",'Budget Detail'!J38=""),"",'Budget Detail'!M38*'Budget Detail'!J38)</f>
        <v/>
      </c>
      <c r="O38" s="34">
        <f>IF('Budget Detail'!M38="","",'Budget Detail'!M38+'Budget Detail'!N38)</f>
        <v/>
      </c>
      <c r="P38" s="34">
        <f>IF(OR('Budget Detail'!L38="",'Budget Detail'!O38=""),"",'Budget Detail'!L38-'Budget Detail'!O38)</f>
        <v/>
      </c>
      <c r="Q38" s="35">
        <f>IFERROR(IF(OR('Budget Detail'!L38="",'Budget Detail'!P38=""),"",IF('Budget Detail'!L38=0,0,'Budget Detail'!P38/'Budget Detail'!L38)),"")</f>
        <v/>
      </c>
      <c r="R38" s="11">
        <f>IF('Budget Detail'!A38="","",IF(OR('Budget Detail'!M38="",'Budget Detail'!O38=0),"Not started",IF('Budget Detail'!P38&lt;0,"Over budget",IF('Budget Detail'!P38=0,"On budget","Under budget"))))</f>
        <v/>
      </c>
      <c r="S38" s="5" t="n"/>
    </row>
    <row r="39" ht="30" customHeight="1">
      <c r="A39" s="4" t="n"/>
      <c r="B39" s="4" t="n"/>
      <c r="C39" s="4" t="n"/>
      <c r="D39" s="5" t="n"/>
      <c r="E39" s="4" t="n"/>
      <c r="F39" s="4" t="n"/>
      <c r="G39" s="4" t="n"/>
      <c r="H39" s="31" t="n"/>
      <c r="I39" s="32" t="n"/>
      <c r="J39" s="33" t="n"/>
      <c r="K39" s="36">
        <f>IF(OR('Budget Detail'!I39="",'Budget Detail'!J39=""),"",'Budget Detail'!I39*'Budget Detail'!J39)</f>
        <v/>
      </c>
      <c r="L39" s="36">
        <f>IF('Budget Detail'!I39="","",'Budget Detail'!I39+'Budget Detail'!K39)</f>
        <v/>
      </c>
      <c r="M39" s="32" t="n"/>
      <c r="N39" s="36">
        <f>IF(OR('Budget Detail'!M39="",'Budget Detail'!J39=""),"",'Budget Detail'!M39*'Budget Detail'!J39)</f>
        <v/>
      </c>
      <c r="O39" s="36">
        <f>IF('Budget Detail'!M39="","",'Budget Detail'!M39+'Budget Detail'!N39)</f>
        <v/>
      </c>
      <c r="P39" s="36">
        <f>IF(OR('Budget Detail'!L39="",'Budget Detail'!O39=""),"",'Budget Detail'!L39-'Budget Detail'!O39)</f>
        <v/>
      </c>
      <c r="Q39" s="37">
        <f>IFERROR(IF(OR('Budget Detail'!L39="",'Budget Detail'!P39=""),"",IF('Budget Detail'!L39=0,0,'Budget Detail'!P39/'Budget Detail'!L39)),"")</f>
        <v/>
      </c>
      <c r="R39" s="14">
        <f>IF('Budget Detail'!A39="","",IF(OR('Budget Detail'!M39="",'Budget Detail'!O39=0),"Not started",IF('Budget Detail'!P39&lt;0,"Over budget",IF('Budget Detail'!P39=0,"On budget","Under budget"))))</f>
        <v/>
      </c>
      <c r="S39" s="5" t="n"/>
    </row>
    <row r="40" ht="30" customHeight="1">
      <c r="A40" s="4" t="n"/>
      <c r="B40" s="4" t="n"/>
      <c r="C40" s="4" t="n"/>
      <c r="D40" s="5" t="n"/>
      <c r="E40" s="4" t="n"/>
      <c r="F40" s="4" t="n"/>
      <c r="G40" s="4" t="n"/>
      <c r="H40" s="31" t="n"/>
      <c r="I40" s="32" t="n"/>
      <c r="J40" s="33" t="n"/>
      <c r="K40" s="34">
        <f>IF(OR('Budget Detail'!I40="",'Budget Detail'!J40=""),"",'Budget Detail'!I40*'Budget Detail'!J40)</f>
        <v/>
      </c>
      <c r="L40" s="34">
        <f>IF('Budget Detail'!I40="","",'Budget Detail'!I40+'Budget Detail'!K40)</f>
        <v/>
      </c>
      <c r="M40" s="32" t="n"/>
      <c r="N40" s="34">
        <f>IF(OR('Budget Detail'!M40="",'Budget Detail'!J40=""),"",'Budget Detail'!M40*'Budget Detail'!J40)</f>
        <v/>
      </c>
      <c r="O40" s="34">
        <f>IF('Budget Detail'!M40="","",'Budget Detail'!M40+'Budget Detail'!N40)</f>
        <v/>
      </c>
      <c r="P40" s="34">
        <f>IF(OR('Budget Detail'!L40="",'Budget Detail'!O40=""),"",'Budget Detail'!L40-'Budget Detail'!O40)</f>
        <v/>
      </c>
      <c r="Q40" s="35">
        <f>IFERROR(IF(OR('Budget Detail'!L40="",'Budget Detail'!P40=""),"",IF('Budget Detail'!L40=0,0,'Budget Detail'!P40/'Budget Detail'!L40)),"")</f>
        <v/>
      </c>
      <c r="R40" s="11">
        <f>IF('Budget Detail'!A40="","",IF(OR('Budget Detail'!M40="",'Budget Detail'!O40=0),"Not started",IF('Budget Detail'!P40&lt;0,"Over budget",IF('Budget Detail'!P40=0,"On budget","Under budget"))))</f>
        <v/>
      </c>
      <c r="S40" s="5" t="n"/>
    </row>
    <row r="41" ht="30" customHeight="1">
      <c r="A41" s="4" t="n"/>
      <c r="B41" s="4" t="n"/>
      <c r="C41" s="4" t="n"/>
      <c r="D41" s="5" t="n"/>
      <c r="E41" s="4" t="n"/>
      <c r="F41" s="4" t="n"/>
      <c r="G41" s="4" t="n"/>
      <c r="H41" s="31" t="n"/>
      <c r="I41" s="32" t="n"/>
      <c r="J41" s="33" t="n"/>
      <c r="K41" s="36">
        <f>IF(OR('Budget Detail'!I41="",'Budget Detail'!J41=""),"",'Budget Detail'!I41*'Budget Detail'!J41)</f>
        <v/>
      </c>
      <c r="L41" s="36">
        <f>IF('Budget Detail'!I41="","",'Budget Detail'!I41+'Budget Detail'!K41)</f>
        <v/>
      </c>
      <c r="M41" s="32" t="n"/>
      <c r="N41" s="36">
        <f>IF(OR('Budget Detail'!M41="",'Budget Detail'!J41=""),"",'Budget Detail'!M41*'Budget Detail'!J41)</f>
        <v/>
      </c>
      <c r="O41" s="36">
        <f>IF('Budget Detail'!M41="","",'Budget Detail'!M41+'Budget Detail'!N41)</f>
        <v/>
      </c>
      <c r="P41" s="36">
        <f>IF(OR('Budget Detail'!L41="",'Budget Detail'!O41=""),"",'Budget Detail'!L41-'Budget Detail'!O41)</f>
        <v/>
      </c>
      <c r="Q41" s="37">
        <f>IFERROR(IF(OR('Budget Detail'!L41="",'Budget Detail'!P41=""),"",IF('Budget Detail'!L41=0,0,'Budget Detail'!P41/'Budget Detail'!L41)),"")</f>
        <v/>
      </c>
      <c r="R41" s="14">
        <f>IF('Budget Detail'!A41="","",IF(OR('Budget Detail'!M41="",'Budget Detail'!O41=0),"Not started",IF('Budget Detail'!P41&lt;0,"Over budget",IF('Budget Detail'!P41=0,"On budget","Under budget"))))</f>
        <v/>
      </c>
      <c r="S41" s="5" t="n"/>
    </row>
    <row r="42" ht="30" customHeight="1">
      <c r="A42" s="4" t="n"/>
      <c r="B42" s="4" t="n"/>
      <c r="C42" s="4" t="n"/>
      <c r="D42" s="5" t="n"/>
      <c r="E42" s="4" t="n"/>
      <c r="F42" s="4" t="n"/>
      <c r="G42" s="4" t="n"/>
      <c r="H42" s="31" t="n"/>
      <c r="I42" s="32" t="n"/>
      <c r="J42" s="33" t="n"/>
      <c r="K42" s="34">
        <f>IF(OR('Budget Detail'!I42="",'Budget Detail'!J42=""),"",'Budget Detail'!I42*'Budget Detail'!J42)</f>
        <v/>
      </c>
      <c r="L42" s="34">
        <f>IF('Budget Detail'!I42="","",'Budget Detail'!I42+'Budget Detail'!K42)</f>
        <v/>
      </c>
      <c r="M42" s="32" t="n"/>
      <c r="N42" s="34">
        <f>IF(OR('Budget Detail'!M42="",'Budget Detail'!J42=""),"",'Budget Detail'!M42*'Budget Detail'!J42)</f>
        <v/>
      </c>
      <c r="O42" s="34">
        <f>IF('Budget Detail'!M42="","",'Budget Detail'!M42+'Budget Detail'!N42)</f>
        <v/>
      </c>
      <c r="P42" s="34">
        <f>IF(OR('Budget Detail'!L42="",'Budget Detail'!O42=""),"",'Budget Detail'!L42-'Budget Detail'!O42)</f>
        <v/>
      </c>
      <c r="Q42" s="35">
        <f>IFERROR(IF(OR('Budget Detail'!L42="",'Budget Detail'!P42=""),"",IF('Budget Detail'!L42=0,0,'Budget Detail'!P42/'Budget Detail'!L42)),"")</f>
        <v/>
      </c>
      <c r="R42" s="11">
        <f>IF('Budget Detail'!A42="","",IF(OR('Budget Detail'!M42="",'Budget Detail'!O42=0),"Not started",IF('Budget Detail'!P42&lt;0,"Over budget",IF('Budget Detail'!P42=0,"On budget","Under budget"))))</f>
        <v/>
      </c>
      <c r="S42" s="5" t="n"/>
    </row>
    <row r="43" ht="30" customHeight="1">
      <c r="A43" s="4" t="n"/>
      <c r="B43" s="4" t="n"/>
      <c r="C43" s="4" t="n"/>
      <c r="D43" s="5" t="n"/>
      <c r="E43" s="4" t="n"/>
      <c r="F43" s="4" t="n"/>
      <c r="G43" s="4" t="n"/>
      <c r="H43" s="31" t="n"/>
      <c r="I43" s="32" t="n"/>
      <c r="J43" s="33" t="n"/>
      <c r="K43" s="36">
        <f>IF(OR('Budget Detail'!I43="",'Budget Detail'!J43=""),"",'Budget Detail'!I43*'Budget Detail'!J43)</f>
        <v/>
      </c>
      <c r="L43" s="36">
        <f>IF('Budget Detail'!I43="","",'Budget Detail'!I43+'Budget Detail'!K43)</f>
        <v/>
      </c>
      <c r="M43" s="32" t="n"/>
      <c r="N43" s="36">
        <f>IF(OR('Budget Detail'!M43="",'Budget Detail'!J43=""),"",'Budget Detail'!M43*'Budget Detail'!J43)</f>
        <v/>
      </c>
      <c r="O43" s="36">
        <f>IF('Budget Detail'!M43="","",'Budget Detail'!M43+'Budget Detail'!N43)</f>
        <v/>
      </c>
      <c r="P43" s="36">
        <f>IF(OR('Budget Detail'!L43="",'Budget Detail'!O43=""),"",'Budget Detail'!L43-'Budget Detail'!O43)</f>
        <v/>
      </c>
      <c r="Q43" s="37">
        <f>IFERROR(IF(OR('Budget Detail'!L43="",'Budget Detail'!P43=""),"",IF('Budget Detail'!L43=0,0,'Budget Detail'!P43/'Budget Detail'!L43)),"")</f>
        <v/>
      </c>
      <c r="R43" s="14">
        <f>IF('Budget Detail'!A43="","",IF(OR('Budget Detail'!M43="",'Budget Detail'!O43=0),"Not started",IF('Budget Detail'!P43&lt;0,"Over budget",IF('Budget Detail'!P43=0,"On budget","Under budget"))))</f>
        <v/>
      </c>
      <c r="S43" s="5" t="n"/>
    </row>
    <row r="44" ht="30" customHeight="1">
      <c r="A44" s="4" t="n"/>
      <c r="B44" s="4" t="n"/>
      <c r="C44" s="4" t="n"/>
      <c r="D44" s="5" t="n"/>
      <c r="E44" s="4" t="n"/>
      <c r="F44" s="4" t="n"/>
      <c r="G44" s="4" t="n"/>
      <c r="H44" s="31" t="n"/>
      <c r="I44" s="32" t="n"/>
      <c r="J44" s="33" t="n"/>
      <c r="K44" s="34">
        <f>IF(OR('Budget Detail'!I44="",'Budget Detail'!J44=""),"",'Budget Detail'!I44*'Budget Detail'!J44)</f>
        <v/>
      </c>
      <c r="L44" s="34">
        <f>IF('Budget Detail'!I44="","",'Budget Detail'!I44+'Budget Detail'!K44)</f>
        <v/>
      </c>
      <c r="M44" s="32" t="n"/>
      <c r="N44" s="34">
        <f>IF(OR('Budget Detail'!M44="",'Budget Detail'!J44=""),"",'Budget Detail'!M44*'Budget Detail'!J44)</f>
        <v/>
      </c>
      <c r="O44" s="34">
        <f>IF('Budget Detail'!M44="","",'Budget Detail'!M44+'Budget Detail'!N44)</f>
        <v/>
      </c>
      <c r="P44" s="34">
        <f>IF(OR('Budget Detail'!L44="",'Budget Detail'!O44=""),"",'Budget Detail'!L44-'Budget Detail'!O44)</f>
        <v/>
      </c>
      <c r="Q44" s="35">
        <f>IFERROR(IF(OR('Budget Detail'!L44="",'Budget Detail'!P44=""),"",IF('Budget Detail'!L44=0,0,'Budget Detail'!P44/'Budget Detail'!L44)),"")</f>
        <v/>
      </c>
      <c r="R44" s="11">
        <f>IF('Budget Detail'!A44="","",IF(OR('Budget Detail'!M44="",'Budget Detail'!O44=0),"Not started",IF('Budget Detail'!P44&lt;0,"Over budget",IF('Budget Detail'!P44=0,"On budget","Under budget"))))</f>
        <v/>
      </c>
      <c r="S44" s="5" t="n"/>
    </row>
    <row r="45" ht="30" customHeight="1">
      <c r="A45" s="4" t="n"/>
      <c r="B45" s="4" t="n"/>
      <c r="C45" s="4" t="n"/>
      <c r="D45" s="5" t="n"/>
      <c r="E45" s="4" t="n"/>
      <c r="F45" s="4" t="n"/>
      <c r="G45" s="4" t="n"/>
      <c r="H45" s="31" t="n"/>
      <c r="I45" s="32" t="n"/>
      <c r="J45" s="33" t="n"/>
      <c r="K45" s="36">
        <f>IF(OR('Budget Detail'!I45="",'Budget Detail'!J45=""),"",'Budget Detail'!I45*'Budget Detail'!J45)</f>
        <v/>
      </c>
      <c r="L45" s="36">
        <f>IF('Budget Detail'!I45="","",'Budget Detail'!I45+'Budget Detail'!K45)</f>
        <v/>
      </c>
      <c r="M45" s="32" t="n"/>
      <c r="N45" s="36">
        <f>IF(OR('Budget Detail'!M45="",'Budget Detail'!J45=""),"",'Budget Detail'!M45*'Budget Detail'!J45)</f>
        <v/>
      </c>
      <c r="O45" s="36">
        <f>IF('Budget Detail'!M45="","",'Budget Detail'!M45+'Budget Detail'!N45)</f>
        <v/>
      </c>
      <c r="P45" s="36">
        <f>IF(OR('Budget Detail'!L45="",'Budget Detail'!O45=""),"",'Budget Detail'!L45-'Budget Detail'!O45)</f>
        <v/>
      </c>
      <c r="Q45" s="37">
        <f>IFERROR(IF(OR('Budget Detail'!L45="",'Budget Detail'!P45=""),"",IF('Budget Detail'!L45=0,0,'Budget Detail'!P45/'Budget Detail'!L45)),"")</f>
        <v/>
      </c>
      <c r="R45" s="14">
        <f>IF('Budget Detail'!A45="","",IF(OR('Budget Detail'!M45="",'Budget Detail'!O45=0),"Not started",IF('Budget Detail'!P45&lt;0,"Over budget",IF('Budget Detail'!P45=0,"On budget","Under budget"))))</f>
        <v/>
      </c>
      <c r="S45" s="5" t="n"/>
    </row>
    <row r="46" ht="30" customHeight="1">
      <c r="A46" s="4" t="n"/>
      <c r="B46" s="4" t="n"/>
      <c r="C46" s="4" t="n"/>
      <c r="D46" s="5" t="n"/>
      <c r="E46" s="4" t="n"/>
      <c r="F46" s="4" t="n"/>
      <c r="G46" s="4" t="n"/>
      <c r="H46" s="31" t="n"/>
      <c r="I46" s="32" t="n"/>
      <c r="J46" s="33" t="n"/>
      <c r="K46" s="34">
        <f>IF(OR('Budget Detail'!I46="",'Budget Detail'!J46=""),"",'Budget Detail'!I46*'Budget Detail'!J46)</f>
        <v/>
      </c>
      <c r="L46" s="34">
        <f>IF('Budget Detail'!I46="","",'Budget Detail'!I46+'Budget Detail'!K46)</f>
        <v/>
      </c>
      <c r="M46" s="32" t="n"/>
      <c r="N46" s="34">
        <f>IF(OR('Budget Detail'!M46="",'Budget Detail'!J46=""),"",'Budget Detail'!M46*'Budget Detail'!J46)</f>
        <v/>
      </c>
      <c r="O46" s="34">
        <f>IF('Budget Detail'!M46="","",'Budget Detail'!M46+'Budget Detail'!N46)</f>
        <v/>
      </c>
      <c r="P46" s="34">
        <f>IF(OR('Budget Detail'!L46="",'Budget Detail'!O46=""),"",'Budget Detail'!L46-'Budget Detail'!O46)</f>
        <v/>
      </c>
      <c r="Q46" s="35">
        <f>IFERROR(IF(OR('Budget Detail'!L46="",'Budget Detail'!P46=""),"",IF('Budget Detail'!L46=0,0,'Budget Detail'!P46/'Budget Detail'!L46)),"")</f>
        <v/>
      </c>
      <c r="R46" s="11">
        <f>IF('Budget Detail'!A46="","",IF(OR('Budget Detail'!M46="",'Budget Detail'!O46=0),"Not started",IF('Budget Detail'!P46&lt;0,"Over budget",IF('Budget Detail'!P46=0,"On budget","Under budget"))))</f>
        <v/>
      </c>
      <c r="S46" s="5" t="n"/>
    </row>
    <row r="47" ht="30" customHeight="1">
      <c r="A47" s="4" t="n"/>
      <c r="B47" s="4" t="n"/>
      <c r="C47" s="4" t="n"/>
      <c r="D47" s="5" t="n"/>
      <c r="E47" s="4" t="n"/>
      <c r="F47" s="4" t="n"/>
      <c r="G47" s="4" t="n"/>
      <c r="H47" s="31" t="n"/>
      <c r="I47" s="32" t="n"/>
      <c r="J47" s="33" t="n"/>
      <c r="K47" s="36">
        <f>IF(OR('Budget Detail'!I47="",'Budget Detail'!J47=""),"",'Budget Detail'!I47*'Budget Detail'!J47)</f>
        <v/>
      </c>
      <c r="L47" s="36">
        <f>IF('Budget Detail'!I47="","",'Budget Detail'!I47+'Budget Detail'!K47)</f>
        <v/>
      </c>
      <c r="M47" s="32" t="n"/>
      <c r="N47" s="36">
        <f>IF(OR('Budget Detail'!M47="",'Budget Detail'!J47=""),"",'Budget Detail'!M47*'Budget Detail'!J47)</f>
        <v/>
      </c>
      <c r="O47" s="36">
        <f>IF('Budget Detail'!M47="","",'Budget Detail'!M47+'Budget Detail'!N47)</f>
        <v/>
      </c>
      <c r="P47" s="36">
        <f>IF(OR('Budget Detail'!L47="",'Budget Detail'!O47=""),"",'Budget Detail'!L47-'Budget Detail'!O47)</f>
        <v/>
      </c>
      <c r="Q47" s="37">
        <f>IFERROR(IF(OR('Budget Detail'!L47="",'Budget Detail'!P47=""),"",IF('Budget Detail'!L47=0,0,'Budget Detail'!P47/'Budget Detail'!L47)),"")</f>
        <v/>
      </c>
      <c r="R47" s="14">
        <f>IF('Budget Detail'!A47="","",IF(OR('Budget Detail'!M47="",'Budget Detail'!O47=0),"Not started",IF('Budget Detail'!P47&lt;0,"Over budget",IF('Budget Detail'!P47=0,"On budget","Under budget"))))</f>
        <v/>
      </c>
      <c r="S47" s="5" t="n"/>
    </row>
    <row r="48" ht="30" customHeight="1">
      <c r="A48" s="4" t="n"/>
      <c r="B48" s="4" t="n"/>
      <c r="C48" s="4" t="n"/>
      <c r="D48" s="5" t="n"/>
      <c r="E48" s="4" t="n"/>
      <c r="F48" s="4" t="n"/>
      <c r="G48" s="4" t="n"/>
      <c r="H48" s="31" t="n"/>
      <c r="I48" s="32" t="n"/>
      <c r="J48" s="33" t="n"/>
      <c r="K48" s="34">
        <f>IF(OR('Budget Detail'!I48="",'Budget Detail'!J48=""),"",'Budget Detail'!I48*'Budget Detail'!J48)</f>
        <v/>
      </c>
      <c r="L48" s="34">
        <f>IF('Budget Detail'!I48="","",'Budget Detail'!I48+'Budget Detail'!K48)</f>
        <v/>
      </c>
      <c r="M48" s="32" t="n"/>
      <c r="N48" s="34">
        <f>IF(OR('Budget Detail'!M48="",'Budget Detail'!J48=""),"",'Budget Detail'!M48*'Budget Detail'!J48)</f>
        <v/>
      </c>
      <c r="O48" s="34">
        <f>IF('Budget Detail'!M48="","",'Budget Detail'!M48+'Budget Detail'!N48)</f>
        <v/>
      </c>
      <c r="P48" s="34">
        <f>IF(OR('Budget Detail'!L48="",'Budget Detail'!O48=""),"",'Budget Detail'!L48-'Budget Detail'!O48)</f>
        <v/>
      </c>
      <c r="Q48" s="35">
        <f>IFERROR(IF(OR('Budget Detail'!L48="",'Budget Detail'!P48=""),"",IF('Budget Detail'!L48=0,0,'Budget Detail'!P48/'Budget Detail'!L48)),"")</f>
        <v/>
      </c>
      <c r="R48" s="11">
        <f>IF('Budget Detail'!A48="","",IF(OR('Budget Detail'!M48="",'Budget Detail'!O48=0),"Not started",IF('Budget Detail'!P48&lt;0,"Over budget",IF('Budget Detail'!P48=0,"On budget","Under budget"))))</f>
        <v/>
      </c>
      <c r="S48" s="5" t="n"/>
    </row>
    <row r="49" ht="30" customHeight="1">
      <c r="A49" s="4" t="n"/>
      <c r="B49" s="4" t="n"/>
      <c r="C49" s="4" t="n"/>
      <c r="D49" s="5" t="n"/>
      <c r="E49" s="4" t="n"/>
      <c r="F49" s="4" t="n"/>
      <c r="G49" s="4" t="n"/>
      <c r="H49" s="31" t="n"/>
      <c r="I49" s="32" t="n"/>
      <c r="J49" s="33" t="n"/>
      <c r="K49" s="36">
        <f>IF(OR('Budget Detail'!I49="",'Budget Detail'!J49=""),"",'Budget Detail'!I49*'Budget Detail'!J49)</f>
        <v/>
      </c>
      <c r="L49" s="36">
        <f>IF('Budget Detail'!I49="","",'Budget Detail'!I49+'Budget Detail'!K49)</f>
        <v/>
      </c>
      <c r="M49" s="32" t="n"/>
      <c r="N49" s="36">
        <f>IF(OR('Budget Detail'!M49="",'Budget Detail'!J49=""),"",'Budget Detail'!M49*'Budget Detail'!J49)</f>
        <v/>
      </c>
      <c r="O49" s="36">
        <f>IF('Budget Detail'!M49="","",'Budget Detail'!M49+'Budget Detail'!N49)</f>
        <v/>
      </c>
      <c r="P49" s="36">
        <f>IF(OR('Budget Detail'!L49="",'Budget Detail'!O49=""),"",'Budget Detail'!L49-'Budget Detail'!O49)</f>
        <v/>
      </c>
      <c r="Q49" s="37">
        <f>IFERROR(IF(OR('Budget Detail'!L49="",'Budget Detail'!P49=""),"",IF('Budget Detail'!L49=0,0,'Budget Detail'!P49/'Budget Detail'!L49)),"")</f>
        <v/>
      </c>
      <c r="R49" s="14">
        <f>IF('Budget Detail'!A49="","",IF(OR('Budget Detail'!M49="",'Budget Detail'!O49=0),"Not started",IF('Budget Detail'!P49&lt;0,"Over budget",IF('Budget Detail'!P49=0,"On budget","Under budget"))))</f>
        <v/>
      </c>
      <c r="S49" s="5" t="n"/>
    </row>
    <row r="50" ht="30" customHeight="1">
      <c r="A50" s="4" t="n"/>
      <c r="B50" s="4" t="n"/>
      <c r="C50" s="4" t="n"/>
      <c r="D50" s="5" t="n"/>
      <c r="E50" s="4" t="n"/>
      <c r="F50" s="4" t="n"/>
      <c r="G50" s="4" t="n"/>
      <c r="H50" s="31" t="n"/>
      <c r="I50" s="32" t="n"/>
      <c r="J50" s="33" t="n"/>
      <c r="K50" s="34">
        <f>IF(OR('Budget Detail'!I50="",'Budget Detail'!J50=""),"",'Budget Detail'!I50*'Budget Detail'!J50)</f>
        <v/>
      </c>
      <c r="L50" s="34">
        <f>IF('Budget Detail'!I50="","",'Budget Detail'!I50+'Budget Detail'!K50)</f>
        <v/>
      </c>
      <c r="M50" s="32" t="n"/>
      <c r="N50" s="34">
        <f>IF(OR('Budget Detail'!M50="",'Budget Detail'!J50=""),"",'Budget Detail'!M50*'Budget Detail'!J50)</f>
        <v/>
      </c>
      <c r="O50" s="34">
        <f>IF('Budget Detail'!M50="","",'Budget Detail'!M50+'Budget Detail'!N50)</f>
        <v/>
      </c>
      <c r="P50" s="34">
        <f>IF(OR('Budget Detail'!L50="",'Budget Detail'!O50=""),"",'Budget Detail'!L50-'Budget Detail'!O50)</f>
        <v/>
      </c>
      <c r="Q50" s="35">
        <f>IFERROR(IF(OR('Budget Detail'!L50="",'Budget Detail'!P50=""),"",IF('Budget Detail'!L50=0,0,'Budget Detail'!P50/'Budget Detail'!L50)),"")</f>
        <v/>
      </c>
      <c r="R50" s="11">
        <f>IF('Budget Detail'!A50="","",IF(OR('Budget Detail'!M50="",'Budget Detail'!O50=0),"Not started",IF('Budget Detail'!P50&lt;0,"Over budget",IF('Budget Detail'!P50=0,"On budget","Under budget"))))</f>
        <v/>
      </c>
      <c r="S50" s="5" t="n"/>
    </row>
    <row r="51" ht="30" customHeight="1">
      <c r="A51" s="4" t="n"/>
      <c r="B51" s="4" t="n"/>
      <c r="C51" s="4" t="n"/>
      <c r="D51" s="5" t="n"/>
      <c r="E51" s="4" t="n"/>
      <c r="F51" s="4" t="n"/>
      <c r="G51" s="4" t="n"/>
      <c r="H51" s="31" t="n"/>
      <c r="I51" s="32" t="n"/>
      <c r="J51" s="33" t="n"/>
      <c r="K51" s="36">
        <f>IF(OR('Budget Detail'!I51="",'Budget Detail'!J51=""),"",'Budget Detail'!I51*'Budget Detail'!J51)</f>
        <v/>
      </c>
      <c r="L51" s="36">
        <f>IF('Budget Detail'!I51="","",'Budget Detail'!I51+'Budget Detail'!K51)</f>
        <v/>
      </c>
      <c r="M51" s="32" t="n"/>
      <c r="N51" s="36">
        <f>IF(OR('Budget Detail'!M51="",'Budget Detail'!J51=""),"",'Budget Detail'!M51*'Budget Detail'!J51)</f>
        <v/>
      </c>
      <c r="O51" s="36">
        <f>IF('Budget Detail'!M51="","",'Budget Detail'!M51+'Budget Detail'!N51)</f>
        <v/>
      </c>
      <c r="P51" s="36">
        <f>IF(OR('Budget Detail'!L51="",'Budget Detail'!O51=""),"",'Budget Detail'!L51-'Budget Detail'!O51)</f>
        <v/>
      </c>
      <c r="Q51" s="37">
        <f>IFERROR(IF(OR('Budget Detail'!L51="",'Budget Detail'!P51=""),"",IF('Budget Detail'!L51=0,0,'Budget Detail'!P51/'Budget Detail'!L51)),"")</f>
        <v/>
      </c>
      <c r="R51" s="14">
        <f>IF('Budget Detail'!A51="","",IF(OR('Budget Detail'!M51="",'Budget Detail'!O51=0),"Not started",IF('Budget Detail'!P51&lt;0,"Over budget",IF('Budget Detail'!P51=0,"On budget","Under budget"))))</f>
        <v/>
      </c>
      <c r="S51" s="5" t="n"/>
    </row>
    <row r="52" ht="30" customHeight="1">
      <c r="A52" s="4" t="n"/>
      <c r="B52" s="4" t="n"/>
      <c r="C52" s="4" t="n"/>
      <c r="D52" s="5" t="n"/>
      <c r="E52" s="4" t="n"/>
      <c r="F52" s="4" t="n"/>
      <c r="G52" s="4" t="n"/>
      <c r="H52" s="31" t="n"/>
      <c r="I52" s="32" t="n"/>
      <c r="J52" s="33" t="n"/>
      <c r="K52" s="34">
        <f>IF(OR('Budget Detail'!I52="",'Budget Detail'!J52=""),"",'Budget Detail'!I52*'Budget Detail'!J52)</f>
        <v/>
      </c>
      <c r="L52" s="34">
        <f>IF('Budget Detail'!I52="","",'Budget Detail'!I52+'Budget Detail'!K52)</f>
        <v/>
      </c>
      <c r="M52" s="32" t="n"/>
      <c r="N52" s="34">
        <f>IF(OR('Budget Detail'!M52="",'Budget Detail'!J52=""),"",'Budget Detail'!M52*'Budget Detail'!J52)</f>
        <v/>
      </c>
      <c r="O52" s="34">
        <f>IF('Budget Detail'!M52="","",'Budget Detail'!M52+'Budget Detail'!N52)</f>
        <v/>
      </c>
      <c r="P52" s="34">
        <f>IF(OR('Budget Detail'!L52="",'Budget Detail'!O52=""),"",'Budget Detail'!L52-'Budget Detail'!O52)</f>
        <v/>
      </c>
      <c r="Q52" s="35">
        <f>IFERROR(IF(OR('Budget Detail'!L52="",'Budget Detail'!P52=""),"",IF('Budget Detail'!L52=0,0,'Budget Detail'!P52/'Budget Detail'!L52)),"")</f>
        <v/>
      </c>
      <c r="R52" s="11">
        <f>IF('Budget Detail'!A52="","",IF(OR('Budget Detail'!M52="",'Budget Detail'!O52=0),"Not started",IF('Budget Detail'!P52&lt;0,"Over budget",IF('Budget Detail'!P52=0,"On budget","Under budget"))))</f>
        <v/>
      </c>
      <c r="S52" s="5" t="n"/>
    </row>
    <row r="53" ht="30" customHeight="1">
      <c r="A53" s="4" t="n"/>
      <c r="B53" s="4" t="n"/>
      <c r="C53" s="4" t="n"/>
      <c r="D53" s="5" t="n"/>
      <c r="E53" s="4" t="n"/>
      <c r="F53" s="4" t="n"/>
      <c r="G53" s="4" t="n"/>
      <c r="H53" s="31" t="n"/>
      <c r="I53" s="32" t="n"/>
      <c r="J53" s="33" t="n"/>
      <c r="K53" s="36">
        <f>IF(OR('Budget Detail'!I53="",'Budget Detail'!J53=""),"",'Budget Detail'!I53*'Budget Detail'!J53)</f>
        <v/>
      </c>
      <c r="L53" s="36">
        <f>IF('Budget Detail'!I53="","",'Budget Detail'!I53+'Budget Detail'!K53)</f>
        <v/>
      </c>
      <c r="M53" s="32" t="n"/>
      <c r="N53" s="36">
        <f>IF(OR('Budget Detail'!M53="",'Budget Detail'!J53=""),"",'Budget Detail'!M53*'Budget Detail'!J53)</f>
        <v/>
      </c>
      <c r="O53" s="36">
        <f>IF('Budget Detail'!M53="","",'Budget Detail'!M53+'Budget Detail'!N53)</f>
        <v/>
      </c>
      <c r="P53" s="36">
        <f>IF(OR('Budget Detail'!L53="",'Budget Detail'!O53=""),"",'Budget Detail'!L53-'Budget Detail'!O53)</f>
        <v/>
      </c>
      <c r="Q53" s="37">
        <f>IFERROR(IF(OR('Budget Detail'!L53="",'Budget Detail'!P53=""),"",IF('Budget Detail'!L53=0,0,'Budget Detail'!P53/'Budget Detail'!L53)),"")</f>
        <v/>
      </c>
      <c r="R53" s="14">
        <f>IF('Budget Detail'!A53="","",IF(OR('Budget Detail'!M53="",'Budget Detail'!O53=0),"Not started",IF('Budget Detail'!P53&lt;0,"Over budget",IF('Budget Detail'!P53=0,"On budget","Under budget"))))</f>
        <v/>
      </c>
      <c r="S53" s="5" t="n"/>
    </row>
    <row r="54" ht="30" customHeight="1">
      <c r="A54" s="4" t="n"/>
      <c r="B54" s="4" t="n"/>
      <c r="C54" s="4" t="n"/>
      <c r="D54" s="5" t="n"/>
      <c r="E54" s="4" t="n"/>
      <c r="F54" s="4" t="n"/>
      <c r="G54" s="4" t="n"/>
      <c r="H54" s="31" t="n"/>
      <c r="I54" s="32" t="n"/>
      <c r="J54" s="33" t="n"/>
      <c r="K54" s="34">
        <f>IF(OR('Budget Detail'!I54="",'Budget Detail'!J54=""),"",'Budget Detail'!I54*'Budget Detail'!J54)</f>
        <v/>
      </c>
      <c r="L54" s="34">
        <f>IF('Budget Detail'!I54="","",'Budget Detail'!I54+'Budget Detail'!K54)</f>
        <v/>
      </c>
      <c r="M54" s="32" t="n"/>
      <c r="N54" s="34">
        <f>IF(OR('Budget Detail'!M54="",'Budget Detail'!J54=""),"",'Budget Detail'!M54*'Budget Detail'!J54)</f>
        <v/>
      </c>
      <c r="O54" s="34">
        <f>IF('Budget Detail'!M54="","",'Budget Detail'!M54+'Budget Detail'!N54)</f>
        <v/>
      </c>
      <c r="P54" s="34">
        <f>IF(OR('Budget Detail'!L54="",'Budget Detail'!O54=""),"",'Budget Detail'!L54-'Budget Detail'!O54)</f>
        <v/>
      </c>
      <c r="Q54" s="35">
        <f>IFERROR(IF(OR('Budget Detail'!L54="",'Budget Detail'!P54=""),"",IF('Budget Detail'!L54=0,0,'Budget Detail'!P54/'Budget Detail'!L54)),"")</f>
        <v/>
      </c>
      <c r="R54" s="11">
        <f>IF('Budget Detail'!A54="","",IF(OR('Budget Detail'!M54="",'Budget Detail'!O54=0),"Not started",IF('Budget Detail'!P54&lt;0,"Over budget",IF('Budget Detail'!P54=0,"On budget","Under budget"))))</f>
        <v/>
      </c>
      <c r="S54" s="5" t="n"/>
    </row>
    <row r="55" ht="30" customHeight="1">
      <c r="A55" s="4" t="n"/>
      <c r="B55" s="4" t="n"/>
      <c r="C55" s="4" t="n"/>
      <c r="D55" s="5" t="n"/>
      <c r="E55" s="4" t="n"/>
      <c r="F55" s="4" t="n"/>
      <c r="G55" s="4" t="n"/>
      <c r="H55" s="31" t="n"/>
      <c r="I55" s="32" t="n"/>
      <c r="J55" s="33" t="n"/>
      <c r="K55" s="36">
        <f>IF(OR('Budget Detail'!I55="",'Budget Detail'!J55=""),"",'Budget Detail'!I55*'Budget Detail'!J55)</f>
        <v/>
      </c>
      <c r="L55" s="36">
        <f>IF('Budget Detail'!I55="","",'Budget Detail'!I55+'Budget Detail'!K55)</f>
        <v/>
      </c>
      <c r="M55" s="32" t="n"/>
      <c r="N55" s="36">
        <f>IF(OR('Budget Detail'!M55="",'Budget Detail'!J55=""),"",'Budget Detail'!M55*'Budget Detail'!J55)</f>
        <v/>
      </c>
      <c r="O55" s="36">
        <f>IF('Budget Detail'!M55="","",'Budget Detail'!M55+'Budget Detail'!N55)</f>
        <v/>
      </c>
      <c r="P55" s="36">
        <f>IF(OR('Budget Detail'!L55="",'Budget Detail'!O55=""),"",'Budget Detail'!L55-'Budget Detail'!O55)</f>
        <v/>
      </c>
      <c r="Q55" s="37">
        <f>IFERROR(IF(OR('Budget Detail'!L55="",'Budget Detail'!P55=""),"",IF('Budget Detail'!L55=0,0,'Budget Detail'!P55/'Budget Detail'!L55)),"")</f>
        <v/>
      </c>
      <c r="R55" s="14">
        <f>IF('Budget Detail'!A55="","",IF(OR('Budget Detail'!M55="",'Budget Detail'!O55=0),"Not started",IF('Budget Detail'!P55&lt;0,"Over budget",IF('Budget Detail'!P55=0,"On budget","Under budget"))))</f>
        <v/>
      </c>
      <c r="S55" s="5" t="n"/>
    </row>
    <row r="56" ht="30" customHeight="1">
      <c r="A56" s="4" t="n"/>
      <c r="B56" s="4" t="n"/>
      <c r="C56" s="4" t="n"/>
      <c r="D56" s="5" t="n"/>
      <c r="E56" s="4" t="n"/>
      <c r="F56" s="4" t="n"/>
      <c r="G56" s="4" t="n"/>
      <c r="H56" s="31" t="n"/>
      <c r="I56" s="32" t="n"/>
      <c r="J56" s="33" t="n"/>
      <c r="K56" s="34">
        <f>IF(OR('Budget Detail'!I56="",'Budget Detail'!J56=""),"",'Budget Detail'!I56*'Budget Detail'!J56)</f>
        <v/>
      </c>
      <c r="L56" s="34">
        <f>IF('Budget Detail'!I56="","",'Budget Detail'!I56+'Budget Detail'!K56)</f>
        <v/>
      </c>
      <c r="M56" s="32" t="n"/>
      <c r="N56" s="34">
        <f>IF(OR('Budget Detail'!M56="",'Budget Detail'!J56=""),"",'Budget Detail'!M56*'Budget Detail'!J56)</f>
        <v/>
      </c>
      <c r="O56" s="34">
        <f>IF('Budget Detail'!M56="","",'Budget Detail'!M56+'Budget Detail'!N56)</f>
        <v/>
      </c>
      <c r="P56" s="34">
        <f>IF(OR('Budget Detail'!L56="",'Budget Detail'!O56=""),"",'Budget Detail'!L56-'Budget Detail'!O56)</f>
        <v/>
      </c>
      <c r="Q56" s="35">
        <f>IFERROR(IF(OR('Budget Detail'!L56="",'Budget Detail'!P56=""),"",IF('Budget Detail'!L56=0,0,'Budget Detail'!P56/'Budget Detail'!L56)),"")</f>
        <v/>
      </c>
      <c r="R56" s="11">
        <f>IF('Budget Detail'!A56="","",IF(OR('Budget Detail'!M56="",'Budget Detail'!O56=0),"Not started",IF('Budget Detail'!P56&lt;0,"Over budget",IF('Budget Detail'!P56=0,"On budget","Under budget"))))</f>
        <v/>
      </c>
      <c r="S56" s="5" t="n"/>
    </row>
    <row r="57" ht="30" customHeight="1">
      <c r="A57" s="4" t="n"/>
      <c r="B57" s="4" t="n"/>
      <c r="C57" s="4" t="n"/>
      <c r="D57" s="5" t="n"/>
      <c r="E57" s="4" t="n"/>
      <c r="F57" s="4" t="n"/>
      <c r="G57" s="4" t="n"/>
      <c r="H57" s="31" t="n"/>
      <c r="I57" s="32" t="n"/>
      <c r="J57" s="33" t="n"/>
      <c r="K57" s="36">
        <f>IF(OR('Budget Detail'!I57="",'Budget Detail'!J57=""),"",'Budget Detail'!I57*'Budget Detail'!J57)</f>
        <v/>
      </c>
      <c r="L57" s="36">
        <f>IF('Budget Detail'!I57="","",'Budget Detail'!I57+'Budget Detail'!K57)</f>
        <v/>
      </c>
      <c r="M57" s="32" t="n"/>
      <c r="N57" s="36">
        <f>IF(OR('Budget Detail'!M57="",'Budget Detail'!J57=""),"",'Budget Detail'!M57*'Budget Detail'!J57)</f>
        <v/>
      </c>
      <c r="O57" s="36">
        <f>IF('Budget Detail'!M57="","",'Budget Detail'!M57+'Budget Detail'!N57)</f>
        <v/>
      </c>
      <c r="P57" s="36">
        <f>IF(OR('Budget Detail'!L57="",'Budget Detail'!O57=""),"",'Budget Detail'!L57-'Budget Detail'!O57)</f>
        <v/>
      </c>
      <c r="Q57" s="37">
        <f>IFERROR(IF(OR('Budget Detail'!L57="",'Budget Detail'!P57=""),"",IF('Budget Detail'!L57=0,0,'Budget Detail'!P57/'Budget Detail'!L57)),"")</f>
        <v/>
      </c>
      <c r="R57" s="14">
        <f>IF('Budget Detail'!A57="","",IF(OR('Budget Detail'!M57="",'Budget Detail'!O57=0),"Not started",IF('Budget Detail'!P57&lt;0,"Over budget",IF('Budget Detail'!P57=0,"On budget","Under budget"))))</f>
        <v/>
      </c>
      <c r="S57" s="5" t="n"/>
    </row>
    <row r="58" ht="30" customHeight="1">
      <c r="A58" s="4" t="n"/>
      <c r="B58" s="4" t="n"/>
      <c r="C58" s="4" t="n"/>
      <c r="D58" s="5" t="n"/>
      <c r="E58" s="4" t="n"/>
      <c r="F58" s="4" t="n"/>
      <c r="G58" s="4" t="n"/>
      <c r="H58" s="31" t="n"/>
      <c r="I58" s="32" t="n"/>
      <c r="J58" s="33" t="n"/>
      <c r="K58" s="34">
        <f>IF(OR('Budget Detail'!I58="",'Budget Detail'!J58=""),"",'Budget Detail'!I58*'Budget Detail'!J58)</f>
        <v/>
      </c>
      <c r="L58" s="34">
        <f>IF('Budget Detail'!I58="","",'Budget Detail'!I58+'Budget Detail'!K58)</f>
        <v/>
      </c>
      <c r="M58" s="32" t="n"/>
      <c r="N58" s="34">
        <f>IF(OR('Budget Detail'!M58="",'Budget Detail'!J58=""),"",'Budget Detail'!M58*'Budget Detail'!J58)</f>
        <v/>
      </c>
      <c r="O58" s="34">
        <f>IF('Budget Detail'!M58="","",'Budget Detail'!M58+'Budget Detail'!N58)</f>
        <v/>
      </c>
      <c r="P58" s="34">
        <f>IF(OR('Budget Detail'!L58="",'Budget Detail'!O58=""),"",'Budget Detail'!L58-'Budget Detail'!O58)</f>
        <v/>
      </c>
      <c r="Q58" s="35">
        <f>IFERROR(IF(OR('Budget Detail'!L58="",'Budget Detail'!P58=""),"",IF('Budget Detail'!L58=0,0,'Budget Detail'!P58/'Budget Detail'!L58)),"")</f>
        <v/>
      </c>
      <c r="R58" s="11">
        <f>IF('Budget Detail'!A58="","",IF(OR('Budget Detail'!M58="",'Budget Detail'!O58=0),"Not started",IF('Budget Detail'!P58&lt;0,"Over budget",IF('Budget Detail'!P58=0,"On budget","Under budget"))))</f>
        <v/>
      </c>
      <c r="S58" s="5" t="n"/>
    </row>
    <row r="59" ht="30" customHeight="1">
      <c r="A59" s="4" t="n"/>
      <c r="B59" s="4" t="n"/>
      <c r="C59" s="4" t="n"/>
      <c r="D59" s="5" t="n"/>
      <c r="E59" s="4" t="n"/>
      <c r="F59" s="4" t="n"/>
      <c r="G59" s="4" t="n"/>
      <c r="H59" s="31" t="n"/>
      <c r="I59" s="32" t="n"/>
      <c r="J59" s="33" t="n"/>
      <c r="K59" s="36">
        <f>IF(OR('Budget Detail'!I59="",'Budget Detail'!J59=""),"",'Budget Detail'!I59*'Budget Detail'!J59)</f>
        <v/>
      </c>
      <c r="L59" s="36">
        <f>IF('Budget Detail'!I59="","",'Budget Detail'!I59+'Budget Detail'!K59)</f>
        <v/>
      </c>
      <c r="M59" s="32" t="n"/>
      <c r="N59" s="36">
        <f>IF(OR('Budget Detail'!M59="",'Budget Detail'!J59=""),"",'Budget Detail'!M59*'Budget Detail'!J59)</f>
        <v/>
      </c>
      <c r="O59" s="36">
        <f>IF('Budget Detail'!M59="","",'Budget Detail'!M59+'Budget Detail'!N59)</f>
        <v/>
      </c>
      <c r="P59" s="36">
        <f>IF(OR('Budget Detail'!L59="",'Budget Detail'!O59=""),"",'Budget Detail'!L59-'Budget Detail'!O59)</f>
        <v/>
      </c>
      <c r="Q59" s="37">
        <f>IFERROR(IF(OR('Budget Detail'!L59="",'Budget Detail'!P59=""),"",IF('Budget Detail'!L59=0,0,'Budget Detail'!P59/'Budget Detail'!L59)),"")</f>
        <v/>
      </c>
      <c r="R59" s="14">
        <f>IF('Budget Detail'!A59="","",IF(OR('Budget Detail'!M59="",'Budget Detail'!O59=0),"Not started",IF('Budget Detail'!P59&lt;0,"Over budget",IF('Budget Detail'!P59=0,"On budget","Under budget"))))</f>
        <v/>
      </c>
      <c r="S59" s="5" t="n"/>
    </row>
    <row r="60" ht="30" customHeight="1">
      <c r="A60" s="4" t="n"/>
      <c r="B60" s="4" t="n"/>
      <c r="C60" s="4" t="n"/>
      <c r="D60" s="5" t="n"/>
      <c r="E60" s="4" t="n"/>
      <c r="F60" s="4" t="n"/>
      <c r="G60" s="4" t="n"/>
      <c r="H60" s="31" t="n"/>
      <c r="I60" s="32" t="n"/>
      <c r="J60" s="33" t="n"/>
      <c r="K60" s="34">
        <f>IF(OR('Budget Detail'!I60="",'Budget Detail'!J60=""),"",'Budget Detail'!I60*'Budget Detail'!J60)</f>
        <v/>
      </c>
      <c r="L60" s="34">
        <f>IF('Budget Detail'!I60="","",'Budget Detail'!I60+'Budget Detail'!K60)</f>
        <v/>
      </c>
      <c r="M60" s="32" t="n"/>
      <c r="N60" s="34">
        <f>IF(OR('Budget Detail'!M60="",'Budget Detail'!J60=""),"",'Budget Detail'!M60*'Budget Detail'!J60)</f>
        <v/>
      </c>
      <c r="O60" s="34">
        <f>IF('Budget Detail'!M60="","",'Budget Detail'!M60+'Budget Detail'!N60)</f>
        <v/>
      </c>
      <c r="P60" s="34">
        <f>IF(OR('Budget Detail'!L60="",'Budget Detail'!O60=""),"",'Budget Detail'!L60-'Budget Detail'!O60)</f>
        <v/>
      </c>
      <c r="Q60" s="35">
        <f>IFERROR(IF(OR('Budget Detail'!L60="",'Budget Detail'!P60=""),"",IF('Budget Detail'!L60=0,0,'Budget Detail'!P60/'Budget Detail'!L60)),"")</f>
        <v/>
      </c>
      <c r="R60" s="11">
        <f>IF('Budget Detail'!A60="","",IF(OR('Budget Detail'!M60="",'Budget Detail'!O60=0),"Not started",IF('Budget Detail'!P60&lt;0,"Over budget",IF('Budget Detail'!P60=0,"On budget","Under budget"))))</f>
        <v/>
      </c>
      <c r="S60" s="5" t="n"/>
    </row>
    <row r="61" ht="30" customHeight="1">
      <c r="A61" s="4" t="n"/>
      <c r="B61" s="4" t="n"/>
      <c r="C61" s="4" t="n"/>
      <c r="D61" s="5" t="n"/>
      <c r="E61" s="4" t="n"/>
      <c r="F61" s="4" t="n"/>
      <c r="G61" s="4" t="n"/>
      <c r="H61" s="31" t="n"/>
      <c r="I61" s="32" t="n"/>
      <c r="J61" s="33" t="n"/>
      <c r="K61" s="36">
        <f>IF(OR('Budget Detail'!I61="",'Budget Detail'!J61=""),"",'Budget Detail'!I61*'Budget Detail'!J61)</f>
        <v/>
      </c>
      <c r="L61" s="36">
        <f>IF('Budget Detail'!I61="","",'Budget Detail'!I61+'Budget Detail'!K61)</f>
        <v/>
      </c>
      <c r="M61" s="32" t="n"/>
      <c r="N61" s="36">
        <f>IF(OR('Budget Detail'!M61="",'Budget Detail'!J61=""),"",'Budget Detail'!M61*'Budget Detail'!J61)</f>
        <v/>
      </c>
      <c r="O61" s="36">
        <f>IF('Budget Detail'!M61="","",'Budget Detail'!M61+'Budget Detail'!N61)</f>
        <v/>
      </c>
      <c r="P61" s="36">
        <f>IF(OR('Budget Detail'!L61="",'Budget Detail'!O61=""),"",'Budget Detail'!L61-'Budget Detail'!O61)</f>
        <v/>
      </c>
      <c r="Q61" s="37">
        <f>IFERROR(IF(OR('Budget Detail'!L61="",'Budget Detail'!P61=""),"",IF('Budget Detail'!L61=0,0,'Budget Detail'!P61/'Budget Detail'!L61)),"")</f>
        <v/>
      </c>
      <c r="R61" s="14">
        <f>IF('Budget Detail'!A61="","",IF(OR('Budget Detail'!M61="",'Budget Detail'!O61=0),"Not started",IF('Budget Detail'!P61&lt;0,"Over budget",IF('Budget Detail'!P61=0,"On budget","Under budget"))))</f>
        <v/>
      </c>
      <c r="S61" s="5" t="n"/>
    </row>
    <row r="62" ht="30" customHeight="1">
      <c r="A62" s="4" t="n"/>
      <c r="B62" s="4" t="n"/>
      <c r="C62" s="4" t="n"/>
      <c r="D62" s="5" t="n"/>
      <c r="E62" s="4" t="n"/>
      <c r="F62" s="4" t="n"/>
      <c r="G62" s="4" t="n"/>
      <c r="H62" s="31" t="n"/>
      <c r="I62" s="32" t="n"/>
      <c r="J62" s="33" t="n"/>
      <c r="K62" s="34">
        <f>IF(OR('Budget Detail'!I62="",'Budget Detail'!J62=""),"",'Budget Detail'!I62*'Budget Detail'!J62)</f>
        <v/>
      </c>
      <c r="L62" s="34">
        <f>IF('Budget Detail'!I62="","",'Budget Detail'!I62+'Budget Detail'!K62)</f>
        <v/>
      </c>
      <c r="M62" s="32" t="n"/>
      <c r="N62" s="34">
        <f>IF(OR('Budget Detail'!M62="",'Budget Detail'!J62=""),"",'Budget Detail'!M62*'Budget Detail'!J62)</f>
        <v/>
      </c>
      <c r="O62" s="34">
        <f>IF('Budget Detail'!M62="","",'Budget Detail'!M62+'Budget Detail'!N62)</f>
        <v/>
      </c>
      <c r="P62" s="34">
        <f>IF(OR('Budget Detail'!L62="",'Budget Detail'!O62=""),"",'Budget Detail'!L62-'Budget Detail'!O62)</f>
        <v/>
      </c>
      <c r="Q62" s="35">
        <f>IFERROR(IF(OR('Budget Detail'!L62="",'Budget Detail'!P62=""),"",IF('Budget Detail'!L62=0,0,'Budget Detail'!P62/'Budget Detail'!L62)),"")</f>
        <v/>
      </c>
      <c r="R62" s="11">
        <f>IF('Budget Detail'!A62="","",IF(OR('Budget Detail'!M62="",'Budget Detail'!O62=0),"Not started",IF('Budget Detail'!P62&lt;0,"Over budget",IF('Budget Detail'!P62=0,"On budget","Under budget"))))</f>
        <v/>
      </c>
      <c r="S62" s="5" t="n"/>
    </row>
    <row r="63" ht="30" customHeight="1">
      <c r="A63" s="4" t="n"/>
      <c r="B63" s="4" t="n"/>
      <c r="C63" s="4" t="n"/>
      <c r="D63" s="5" t="n"/>
      <c r="E63" s="4" t="n"/>
      <c r="F63" s="4" t="n"/>
      <c r="G63" s="4" t="n"/>
      <c r="H63" s="31" t="n"/>
      <c r="I63" s="32" t="n"/>
      <c r="J63" s="33" t="n"/>
      <c r="K63" s="36">
        <f>IF(OR('Budget Detail'!I63="",'Budget Detail'!J63=""),"",'Budget Detail'!I63*'Budget Detail'!J63)</f>
        <v/>
      </c>
      <c r="L63" s="36">
        <f>IF('Budget Detail'!I63="","",'Budget Detail'!I63+'Budget Detail'!K63)</f>
        <v/>
      </c>
      <c r="M63" s="32" t="n"/>
      <c r="N63" s="36">
        <f>IF(OR('Budget Detail'!M63="",'Budget Detail'!J63=""),"",'Budget Detail'!M63*'Budget Detail'!J63)</f>
        <v/>
      </c>
      <c r="O63" s="36">
        <f>IF('Budget Detail'!M63="","",'Budget Detail'!M63+'Budget Detail'!N63)</f>
        <v/>
      </c>
      <c r="P63" s="36">
        <f>IF(OR('Budget Detail'!L63="",'Budget Detail'!O63=""),"",'Budget Detail'!L63-'Budget Detail'!O63)</f>
        <v/>
      </c>
      <c r="Q63" s="37">
        <f>IFERROR(IF(OR('Budget Detail'!L63="",'Budget Detail'!P63=""),"",IF('Budget Detail'!L63=0,0,'Budget Detail'!P63/'Budget Detail'!L63)),"")</f>
        <v/>
      </c>
      <c r="R63" s="14">
        <f>IF('Budget Detail'!A63="","",IF(OR('Budget Detail'!M63="",'Budget Detail'!O63=0),"Not started",IF('Budget Detail'!P63&lt;0,"Over budget",IF('Budget Detail'!P63=0,"On budget","Under budget"))))</f>
        <v/>
      </c>
      <c r="S63" s="5" t="n"/>
    </row>
    <row r="64" ht="30" customHeight="1">
      <c r="A64" s="4" t="n"/>
      <c r="B64" s="4" t="n"/>
      <c r="C64" s="4" t="n"/>
      <c r="D64" s="5" t="n"/>
      <c r="E64" s="4" t="n"/>
      <c r="F64" s="4" t="n"/>
      <c r="G64" s="4" t="n"/>
      <c r="H64" s="31" t="n"/>
      <c r="I64" s="32" t="n"/>
      <c r="J64" s="33" t="n"/>
      <c r="K64" s="34">
        <f>IF(OR('Budget Detail'!I64="",'Budget Detail'!J64=""),"",'Budget Detail'!I64*'Budget Detail'!J64)</f>
        <v/>
      </c>
      <c r="L64" s="34">
        <f>IF('Budget Detail'!I64="","",'Budget Detail'!I64+'Budget Detail'!K64)</f>
        <v/>
      </c>
      <c r="M64" s="32" t="n"/>
      <c r="N64" s="34">
        <f>IF(OR('Budget Detail'!M64="",'Budget Detail'!J64=""),"",'Budget Detail'!M64*'Budget Detail'!J64)</f>
        <v/>
      </c>
      <c r="O64" s="34">
        <f>IF('Budget Detail'!M64="","",'Budget Detail'!M64+'Budget Detail'!N64)</f>
        <v/>
      </c>
      <c r="P64" s="34">
        <f>IF(OR('Budget Detail'!L64="",'Budget Detail'!O64=""),"",'Budget Detail'!L64-'Budget Detail'!O64)</f>
        <v/>
      </c>
      <c r="Q64" s="35">
        <f>IFERROR(IF(OR('Budget Detail'!L64="",'Budget Detail'!P64=""),"",IF('Budget Detail'!L64=0,0,'Budget Detail'!P64/'Budget Detail'!L64)),"")</f>
        <v/>
      </c>
      <c r="R64" s="11">
        <f>IF('Budget Detail'!A64="","",IF(OR('Budget Detail'!M64="",'Budget Detail'!O64=0),"Not started",IF('Budget Detail'!P64&lt;0,"Over budget",IF('Budget Detail'!P64=0,"On budget","Under budget"))))</f>
        <v/>
      </c>
      <c r="S64" s="5" t="n"/>
    </row>
    <row r="65" ht="30" customHeight="1">
      <c r="A65" s="4" t="n"/>
      <c r="B65" s="4" t="n"/>
      <c r="C65" s="4" t="n"/>
      <c r="D65" s="5" t="n"/>
      <c r="E65" s="4" t="n"/>
      <c r="F65" s="4" t="n"/>
      <c r="G65" s="4" t="n"/>
      <c r="H65" s="31" t="n"/>
      <c r="I65" s="32" t="n"/>
      <c r="J65" s="33" t="n"/>
      <c r="K65" s="36">
        <f>IF(OR('Budget Detail'!I65="",'Budget Detail'!J65=""),"",'Budget Detail'!I65*'Budget Detail'!J65)</f>
        <v/>
      </c>
      <c r="L65" s="36">
        <f>IF('Budget Detail'!I65="","",'Budget Detail'!I65+'Budget Detail'!K65)</f>
        <v/>
      </c>
      <c r="M65" s="32" t="n"/>
      <c r="N65" s="36">
        <f>IF(OR('Budget Detail'!M65="",'Budget Detail'!J65=""),"",'Budget Detail'!M65*'Budget Detail'!J65)</f>
        <v/>
      </c>
      <c r="O65" s="36">
        <f>IF('Budget Detail'!M65="","",'Budget Detail'!M65+'Budget Detail'!N65)</f>
        <v/>
      </c>
      <c r="P65" s="36">
        <f>IF(OR('Budget Detail'!L65="",'Budget Detail'!O65=""),"",'Budget Detail'!L65-'Budget Detail'!O65)</f>
        <v/>
      </c>
      <c r="Q65" s="37">
        <f>IFERROR(IF(OR('Budget Detail'!L65="",'Budget Detail'!P65=""),"",IF('Budget Detail'!L65=0,0,'Budget Detail'!P65/'Budget Detail'!L65)),"")</f>
        <v/>
      </c>
      <c r="R65" s="14">
        <f>IF('Budget Detail'!A65="","",IF(OR('Budget Detail'!M65="",'Budget Detail'!O65=0),"Not started",IF('Budget Detail'!P65&lt;0,"Over budget",IF('Budget Detail'!P65=0,"On budget","Under budget"))))</f>
        <v/>
      </c>
      <c r="S65" s="5" t="n"/>
    </row>
    <row r="66" ht="30" customHeight="1">
      <c r="A66" s="4" t="n"/>
      <c r="B66" s="4" t="n"/>
      <c r="C66" s="4" t="n"/>
      <c r="D66" s="5" t="n"/>
      <c r="E66" s="4" t="n"/>
      <c r="F66" s="4" t="n"/>
      <c r="G66" s="4" t="n"/>
      <c r="H66" s="31" t="n"/>
      <c r="I66" s="32" t="n"/>
      <c r="J66" s="33" t="n"/>
      <c r="K66" s="34">
        <f>IF(OR('Budget Detail'!I66="",'Budget Detail'!J66=""),"",'Budget Detail'!I66*'Budget Detail'!J66)</f>
        <v/>
      </c>
      <c r="L66" s="34">
        <f>IF('Budget Detail'!I66="","",'Budget Detail'!I66+'Budget Detail'!K66)</f>
        <v/>
      </c>
      <c r="M66" s="32" t="n"/>
      <c r="N66" s="34">
        <f>IF(OR('Budget Detail'!M66="",'Budget Detail'!J66=""),"",'Budget Detail'!M66*'Budget Detail'!J66)</f>
        <v/>
      </c>
      <c r="O66" s="34">
        <f>IF('Budget Detail'!M66="","",'Budget Detail'!M66+'Budget Detail'!N66)</f>
        <v/>
      </c>
      <c r="P66" s="34">
        <f>IF(OR('Budget Detail'!L66="",'Budget Detail'!O66=""),"",'Budget Detail'!L66-'Budget Detail'!O66)</f>
        <v/>
      </c>
      <c r="Q66" s="35">
        <f>IFERROR(IF(OR('Budget Detail'!L66="",'Budget Detail'!P66=""),"",IF('Budget Detail'!L66=0,0,'Budget Detail'!P66/'Budget Detail'!L66)),"")</f>
        <v/>
      </c>
      <c r="R66" s="11">
        <f>IF('Budget Detail'!A66="","",IF(OR('Budget Detail'!M66="",'Budget Detail'!O66=0),"Not started",IF('Budget Detail'!P66&lt;0,"Over budget",IF('Budget Detail'!P66=0,"On budget","Under budget"))))</f>
        <v/>
      </c>
      <c r="S66" s="5" t="n"/>
    </row>
    <row r="67" ht="30" customHeight="1">
      <c r="A67" s="4" t="n"/>
      <c r="B67" s="4" t="n"/>
      <c r="C67" s="4" t="n"/>
      <c r="D67" s="5" t="n"/>
      <c r="E67" s="4" t="n"/>
      <c r="F67" s="4" t="n"/>
      <c r="G67" s="4" t="n"/>
      <c r="H67" s="31" t="n"/>
      <c r="I67" s="32" t="n"/>
      <c r="J67" s="33" t="n"/>
      <c r="K67" s="36">
        <f>IF(OR('Budget Detail'!I67="",'Budget Detail'!J67=""),"",'Budget Detail'!I67*'Budget Detail'!J67)</f>
        <v/>
      </c>
      <c r="L67" s="36">
        <f>IF('Budget Detail'!I67="","",'Budget Detail'!I67+'Budget Detail'!K67)</f>
        <v/>
      </c>
      <c r="M67" s="32" t="n"/>
      <c r="N67" s="36">
        <f>IF(OR('Budget Detail'!M67="",'Budget Detail'!J67=""),"",'Budget Detail'!M67*'Budget Detail'!J67)</f>
        <v/>
      </c>
      <c r="O67" s="36">
        <f>IF('Budget Detail'!M67="","",'Budget Detail'!M67+'Budget Detail'!N67)</f>
        <v/>
      </c>
      <c r="P67" s="36">
        <f>IF(OR('Budget Detail'!L67="",'Budget Detail'!O67=""),"",'Budget Detail'!L67-'Budget Detail'!O67)</f>
        <v/>
      </c>
      <c r="Q67" s="37">
        <f>IFERROR(IF(OR('Budget Detail'!L67="",'Budget Detail'!P67=""),"",IF('Budget Detail'!L67=0,0,'Budget Detail'!P67/'Budget Detail'!L67)),"")</f>
        <v/>
      </c>
      <c r="R67" s="14">
        <f>IF('Budget Detail'!A67="","",IF(OR('Budget Detail'!M67="",'Budget Detail'!O67=0),"Not started",IF('Budget Detail'!P67&lt;0,"Over budget",IF('Budget Detail'!P67=0,"On budget","Under budget"))))</f>
        <v/>
      </c>
      <c r="S67" s="5" t="n"/>
    </row>
    <row r="68" ht="30" customHeight="1">
      <c r="A68" s="4" t="n"/>
      <c r="B68" s="4" t="n"/>
      <c r="C68" s="4" t="n"/>
      <c r="D68" s="5" t="n"/>
      <c r="E68" s="4" t="n"/>
      <c r="F68" s="4" t="n"/>
      <c r="G68" s="4" t="n"/>
      <c r="H68" s="31" t="n"/>
      <c r="I68" s="32" t="n"/>
      <c r="J68" s="33" t="n"/>
      <c r="K68" s="34">
        <f>IF(OR('Budget Detail'!I68="",'Budget Detail'!J68=""),"",'Budget Detail'!I68*'Budget Detail'!J68)</f>
        <v/>
      </c>
      <c r="L68" s="34">
        <f>IF('Budget Detail'!I68="","",'Budget Detail'!I68+'Budget Detail'!K68)</f>
        <v/>
      </c>
      <c r="M68" s="32" t="n"/>
      <c r="N68" s="34">
        <f>IF(OR('Budget Detail'!M68="",'Budget Detail'!J68=""),"",'Budget Detail'!M68*'Budget Detail'!J68)</f>
        <v/>
      </c>
      <c r="O68" s="34">
        <f>IF('Budget Detail'!M68="","",'Budget Detail'!M68+'Budget Detail'!N68)</f>
        <v/>
      </c>
      <c r="P68" s="34">
        <f>IF(OR('Budget Detail'!L68="",'Budget Detail'!O68=""),"",'Budget Detail'!L68-'Budget Detail'!O68)</f>
        <v/>
      </c>
      <c r="Q68" s="35">
        <f>IFERROR(IF(OR('Budget Detail'!L68="",'Budget Detail'!P68=""),"",IF('Budget Detail'!L68=0,0,'Budget Detail'!P68/'Budget Detail'!L68)),"")</f>
        <v/>
      </c>
      <c r="R68" s="11">
        <f>IF('Budget Detail'!A68="","",IF(OR('Budget Detail'!M68="",'Budget Detail'!O68=0),"Not started",IF('Budget Detail'!P68&lt;0,"Over budget",IF('Budget Detail'!P68=0,"On budget","Under budget"))))</f>
        <v/>
      </c>
      <c r="S68" s="5" t="n"/>
    </row>
    <row r="69" ht="30" customHeight="1">
      <c r="A69" s="4" t="n"/>
      <c r="B69" s="4" t="n"/>
      <c r="C69" s="4" t="n"/>
      <c r="D69" s="5" t="n"/>
      <c r="E69" s="4" t="n"/>
      <c r="F69" s="4" t="n"/>
      <c r="G69" s="4" t="n"/>
      <c r="H69" s="31" t="n"/>
      <c r="I69" s="32" t="n"/>
      <c r="J69" s="33" t="n"/>
      <c r="K69" s="36">
        <f>IF(OR('Budget Detail'!I69="",'Budget Detail'!J69=""),"",'Budget Detail'!I69*'Budget Detail'!J69)</f>
        <v/>
      </c>
      <c r="L69" s="36">
        <f>IF('Budget Detail'!I69="","",'Budget Detail'!I69+'Budget Detail'!K69)</f>
        <v/>
      </c>
      <c r="M69" s="32" t="n"/>
      <c r="N69" s="36">
        <f>IF(OR('Budget Detail'!M69="",'Budget Detail'!J69=""),"",'Budget Detail'!M69*'Budget Detail'!J69)</f>
        <v/>
      </c>
      <c r="O69" s="36">
        <f>IF('Budget Detail'!M69="","",'Budget Detail'!M69+'Budget Detail'!N69)</f>
        <v/>
      </c>
      <c r="P69" s="36">
        <f>IF(OR('Budget Detail'!L69="",'Budget Detail'!O69=""),"",'Budget Detail'!L69-'Budget Detail'!O69)</f>
        <v/>
      </c>
      <c r="Q69" s="37">
        <f>IFERROR(IF(OR('Budget Detail'!L69="",'Budget Detail'!P69=""),"",IF('Budget Detail'!L69=0,0,'Budget Detail'!P69/'Budget Detail'!L69)),"")</f>
        <v/>
      </c>
      <c r="R69" s="14">
        <f>IF('Budget Detail'!A69="","",IF(OR('Budget Detail'!M69="",'Budget Detail'!O69=0),"Not started",IF('Budget Detail'!P69&lt;0,"Over budget",IF('Budget Detail'!P69=0,"On budget","Under budget"))))</f>
        <v/>
      </c>
      <c r="S69" s="5" t="n"/>
    </row>
    <row r="70" ht="30" customHeight="1">
      <c r="A70" s="4" t="n"/>
      <c r="B70" s="4" t="n"/>
      <c r="C70" s="4" t="n"/>
      <c r="D70" s="5" t="n"/>
      <c r="E70" s="4" t="n"/>
      <c r="F70" s="4" t="n"/>
      <c r="G70" s="4" t="n"/>
      <c r="H70" s="31" t="n"/>
      <c r="I70" s="32" t="n"/>
      <c r="J70" s="33" t="n"/>
      <c r="K70" s="34">
        <f>IF(OR('Budget Detail'!I70="",'Budget Detail'!J70=""),"",'Budget Detail'!I70*'Budget Detail'!J70)</f>
        <v/>
      </c>
      <c r="L70" s="34">
        <f>IF('Budget Detail'!I70="","",'Budget Detail'!I70+'Budget Detail'!K70)</f>
        <v/>
      </c>
      <c r="M70" s="32" t="n"/>
      <c r="N70" s="34">
        <f>IF(OR('Budget Detail'!M70="",'Budget Detail'!J70=""),"",'Budget Detail'!M70*'Budget Detail'!J70)</f>
        <v/>
      </c>
      <c r="O70" s="34">
        <f>IF('Budget Detail'!M70="","",'Budget Detail'!M70+'Budget Detail'!N70)</f>
        <v/>
      </c>
      <c r="P70" s="34">
        <f>IF(OR('Budget Detail'!L70="",'Budget Detail'!O70=""),"",'Budget Detail'!L70-'Budget Detail'!O70)</f>
        <v/>
      </c>
      <c r="Q70" s="35">
        <f>IFERROR(IF(OR('Budget Detail'!L70="",'Budget Detail'!P70=""),"",IF('Budget Detail'!L70=0,0,'Budget Detail'!P70/'Budget Detail'!L70)),"")</f>
        <v/>
      </c>
      <c r="R70" s="11">
        <f>IF('Budget Detail'!A70="","",IF(OR('Budget Detail'!M70="",'Budget Detail'!O70=0),"Not started",IF('Budget Detail'!P70&lt;0,"Over budget",IF('Budget Detail'!P70=0,"On budget","Under budget"))))</f>
        <v/>
      </c>
      <c r="S70" s="5" t="n"/>
    </row>
    <row r="71" ht="30" customHeight="1">
      <c r="A71" s="4" t="n"/>
      <c r="B71" s="4" t="n"/>
      <c r="C71" s="4" t="n"/>
      <c r="D71" s="5" t="n"/>
      <c r="E71" s="4" t="n"/>
      <c r="F71" s="4" t="n"/>
      <c r="G71" s="4" t="n"/>
      <c r="H71" s="31" t="n"/>
      <c r="I71" s="32" t="n"/>
      <c r="J71" s="33" t="n"/>
      <c r="K71" s="36">
        <f>IF(OR('Budget Detail'!I71="",'Budget Detail'!J71=""),"",'Budget Detail'!I71*'Budget Detail'!J71)</f>
        <v/>
      </c>
      <c r="L71" s="36">
        <f>IF('Budget Detail'!I71="","",'Budget Detail'!I71+'Budget Detail'!K71)</f>
        <v/>
      </c>
      <c r="M71" s="32" t="n"/>
      <c r="N71" s="36">
        <f>IF(OR('Budget Detail'!M71="",'Budget Detail'!J71=""),"",'Budget Detail'!M71*'Budget Detail'!J71)</f>
        <v/>
      </c>
      <c r="O71" s="36">
        <f>IF('Budget Detail'!M71="","",'Budget Detail'!M71+'Budget Detail'!N71)</f>
        <v/>
      </c>
      <c r="P71" s="36">
        <f>IF(OR('Budget Detail'!L71="",'Budget Detail'!O71=""),"",'Budget Detail'!L71-'Budget Detail'!O71)</f>
        <v/>
      </c>
      <c r="Q71" s="37">
        <f>IFERROR(IF(OR('Budget Detail'!L71="",'Budget Detail'!P71=""),"",IF('Budget Detail'!L71=0,0,'Budget Detail'!P71/'Budget Detail'!L71)),"")</f>
        <v/>
      </c>
      <c r="R71" s="14">
        <f>IF('Budget Detail'!A71="","",IF(OR('Budget Detail'!M71="",'Budget Detail'!O71=0),"Not started",IF('Budget Detail'!P71&lt;0,"Over budget",IF('Budget Detail'!P71=0,"On budget","Under budget"))))</f>
        <v/>
      </c>
      <c r="S71" s="5" t="n"/>
    </row>
    <row r="72" ht="30" customHeight="1">
      <c r="A72" s="4" t="n"/>
      <c r="B72" s="4" t="n"/>
      <c r="C72" s="4" t="n"/>
      <c r="D72" s="5" t="n"/>
      <c r="E72" s="4" t="n"/>
      <c r="F72" s="4" t="n"/>
      <c r="G72" s="4" t="n"/>
      <c r="H72" s="31" t="n"/>
      <c r="I72" s="32" t="n"/>
      <c r="J72" s="33" t="n"/>
      <c r="K72" s="34">
        <f>IF(OR('Budget Detail'!I72="",'Budget Detail'!J72=""),"",'Budget Detail'!I72*'Budget Detail'!J72)</f>
        <v/>
      </c>
      <c r="L72" s="34">
        <f>IF('Budget Detail'!I72="","",'Budget Detail'!I72+'Budget Detail'!K72)</f>
        <v/>
      </c>
      <c r="M72" s="32" t="n"/>
      <c r="N72" s="34">
        <f>IF(OR('Budget Detail'!M72="",'Budget Detail'!J72=""),"",'Budget Detail'!M72*'Budget Detail'!J72)</f>
        <v/>
      </c>
      <c r="O72" s="34">
        <f>IF('Budget Detail'!M72="","",'Budget Detail'!M72+'Budget Detail'!N72)</f>
        <v/>
      </c>
      <c r="P72" s="34">
        <f>IF(OR('Budget Detail'!L72="",'Budget Detail'!O72=""),"",'Budget Detail'!L72-'Budget Detail'!O72)</f>
        <v/>
      </c>
      <c r="Q72" s="35">
        <f>IFERROR(IF(OR('Budget Detail'!L72="",'Budget Detail'!P72=""),"",IF('Budget Detail'!L72=0,0,'Budget Detail'!P72/'Budget Detail'!L72)),"")</f>
        <v/>
      </c>
      <c r="R72" s="11">
        <f>IF('Budget Detail'!A72="","",IF(OR('Budget Detail'!M72="",'Budget Detail'!O72=0),"Not started",IF('Budget Detail'!P72&lt;0,"Over budget",IF('Budget Detail'!P72=0,"On budget","Under budget"))))</f>
        <v/>
      </c>
      <c r="S72" s="5" t="n"/>
    </row>
    <row r="73" ht="30" customHeight="1">
      <c r="A73" s="4" t="n"/>
      <c r="B73" s="4" t="n"/>
      <c r="C73" s="4" t="n"/>
      <c r="D73" s="5" t="n"/>
      <c r="E73" s="4" t="n"/>
      <c r="F73" s="4" t="n"/>
      <c r="G73" s="4" t="n"/>
      <c r="H73" s="31" t="n"/>
      <c r="I73" s="32" t="n"/>
      <c r="J73" s="33" t="n"/>
      <c r="K73" s="36">
        <f>IF(OR('Budget Detail'!I73="",'Budget Detail'!J73=""),"",'Budget Detail'!I73*'Budget Detail'!J73)</f>
        <v/>
      </c>
      <c r="L73" s="36">
        <f>IF('Budget Detail'!I73="","",'Budget Detail'!I73+'Budget Detail'!K73)</f>
        <v/>
      </c>
      <c r="M73" s="32" t="n"/>
      <c r="N73" s="36">
        <f>IF(OR('Budget Detail'!M73="",'Budget Detail'!J73=""),"",'Budget Detail'!M73*'Budget Detail'!J73)</f>
        <v/>
      </c>
      <c r="O73" s="36">
        <f>IF('Budget Detail'!M73="","",'Budget Detail'!M73+'Budget Detail'!N73)</f>
        <v/>
      </c>
      <c r="P73" s="36">
        <f>IF(OR('Budget Detail'!L73="",'Budget Detail'!O73=""),"",'Budget Detail'!L73-'Budget Detail'!O73)</f>
        <v/>
      </c>
      <c r="Q73" s="37">
        <f>IFERROR(IF(OR('Budget Detail'!L73="",'Budget Detail'!P73=""),"",IF('Budget Detail'!L73=0,0,'Budget Detail'!P73/'Budget Detail'!L73)),"")</f>
        <v/>
      </c>
      <c r="R73" s="14">
        <f>IF('Budget Detail'!A73="","",IF(OR('Budget Detail'!M73="",'Budget Detail'!O73=0),"Not started",IF('Budget Detail'!P73&lt;0,"Over budget",IF('Budget Detail'!P73=0,"On budget","Under budget"))))</f>
        <v/>
      </c>
      <c r="S73" s="5" t="n"/>
    </row>
    <row r="74" ht="30" customHeight="1">
      <c r="A74" s="4" t="n"/>
      <c r="B74" s="4" t="n"/>
      <c r="C74" s="4" t="n"/>
      <c r="D74" s="5" t="n"/>
      <c r="E74" s="4" t="n"/>
      <c r="F74" s="4" t="n"/>
      <c r="G74" s="4" t="n"/>
      <c r="H74" s="31" t="n"/>
      <c r="I74" s="32" t="n"/>
      <c r="J74" s="33" t="n"/>
      <c r="K74" s="34">
        <f>IF(OR('Budget Detail'!I74="",'Budget Detail'!J74=""),"",'Budget Detail'!I74*'Budget Detail'!J74)</f>
        <v/>
      </c>
      <c r="L74" s="34">
        <f>IF('Budget Detail'!I74="","",'Budget Detail'!I74+'Budget Detail'!K74)</f>
        <v/>
      </c>
      <c r="M74" s="32" t="n"/>
      <c r="N74" s="34">
        <f>IF(OR('Budget Detail'!M74="",'Budget Detail'!J74=""),"",'Budget Detail'!M74*'Budget Detail'!J74)</f>
        <v/>
      </c>
      <c r="O74" s="34">
        <f>IF('Budget Detail'!M74="","",'Budget Detail'!M74+'Budget Detail'!N74)</f>
        <v/>
      </c>
      <c r="P74" s="34">
        <f>IF(OR('Budget Detail'!L74="",'Budget Detail'!O74=""),"",'Budget Detail'!L74-'Budget Detail'!O74)</f>
        <v/>
      </c>
      <c r="Q74" s="35">
        <f>IFERROR(IF(OR('Budget Detail'!L74="",'Budget Detail'!P74=""),"",IF('Budget Detail'!L74=0,0,'Budget Detail'!P74/'Budget Detail'!L74)),"")</f>
        <v/>
      </c>
      <c r="R74" s="11">
        <f>IF('Budget Detail'!A74="","",IF(OR('Budget Detail'!M74="",'Budget Detail'!O74=0),"Not started",IF('Budget Detail'!P74&lt;0,"Over budget",IF('Budget Detail'!P74=0,"On budget","Under budget"))))</f>
        <v/>
      </c>
      <c r="S74" s="5" t="n"/>
    </row>
    <row r="75" ht="30" customHeight="1">
      <c r="A75" s="4" t="n"/>
      <c r="B75" s="4" t="n"/>
      <c r="C75" s="4" t="n"/>
      <c r="D75" s="5" t="n"/>
      <c r="E75" s="4" t="n"/>
      <c r="F75" s="4" t="n"/>
      <c r="G75" s="4" t="n"/>
      <c r="H75" s="31" t="n"/>
      <c r="I75" s="32" t="n"/>
      <c r="J75" s="33" t="n"/>
      <c r="K75" s="36">
        <f>IF(OR('Budget Detail'!I75="",'Budget Detail'!J75=""),"",'Budget Detail'!I75*'Budget Detail'!J75)</f>
        <v/>
      </c>
      <c r="L75" s="36">
        <f>IF('Budget Detail'!I75="","",'Budget Detail'!I75+'Budget Detail'!K75)</f>
        <v/>
      </c>
      <c r="M75" s="32" t="n"/>
      <c r="N75" s="36">
        <f>IF(OR('Budget Detail'!M75="",'Budget Detail'!J75=""),"",'Budget Detail'!M75*'Budget Detail'!J75)</f>
        <v/>
      </c>
      <c r="O75" s="36">
        <f>IF('Budget Detail'!M75="","",'Budget Detail'!M75+'Budget Detail'!N75)</f>
        <v/>
      </c>
      <c r="P75" s="36">
        <f>IF(OR('Budget Detail'!L75="",'Budget Detail'!O75=""),"",'Budget Detail'!L75-'Budget Detail'!O75)</f>
        <v/>
      </c>
      <c r="Q75" s="37">
        <f>IFERROR(IF(OR('Budget Detail'!L75="",'Budget Detail'!P75=""),"",IF('Budget Detail'!L75=0,0,'Budget Detail'!P75/'Budget Detail'!L75)),"")</f>
        <v/>
      </c>
      <c r="R75" s="14">
        <f>IF('Budget Detail'!A75="","",IF(OR('Budget Detail'!M75="",'Budget Detail'!O75=0),"Not started",IF('Budget Detail'!P75&lt;0,"Over budget",IF('Budget Detail'!P75=0,"On budget","Under budget"))))</f>
        <v/>
      </c>
      <c r="S75" s="5" t="n"/>
    </row>
    <row r="76" ht="30" customHeight="1">
      <c r="A76" s="4" t="n"/>
      <c r="B76" s="4" t="n"/>
      <c r="C76" s="4" t="n"/>
      <c r="D76" s="5" t="n"/>
      <c r="E76" s="4" t="n"/>
      <c r="F76" s="4" t="n"/>
      <c r="G76" s="4" t="n"/>
      <c r="H76" s="31" t="n"/>
      <c r="I76" s="32" t="n"/>
      <c r="J76" s="33" t="n"/>
      <c r="K76" s="34">
        <f>IF(OR('Budget Detail'!I76="",'Budget Detail'!J76=""),"",'Budget Detail'!I76*'Budget Detail'!J76)</f>
        <v/>
      </c>
      <c r="L76" s="34">
        <f>IF('Budget Detail'!I76="","",'Budget Detail'!I76+'Budget Detail'!K76)</f>
        <v/>
      </c>
      <c r="M76" s="32" t="n"/>
      <c r="N76" s="34">
        <f>IF(OR('Budget Detail'!M76="",'Budget Detail'!J76=""),"",'Budget Detail'!M76*'Budget Detail'!J76)</f>
        <v/>
      </c>
      <c r="O76" s="34">
        <f>IF('Budget Detail'!M76="","",'Budget Detail'!M76+'Budget Detail'!N76)</f>
        <v/>
      </c>
      <c r="P76" s="34">
        <f>IF(OR('Budget Detail'!L76="",'Budget Detail'!O76=""),"",'Budget Detail'!L76-'Budget Detail'!O76)</f>
        <v/>
      </c>
      <c r="Q76" s="35">
        <f>IFERROR(IF(OR('Budget Detail'!L76="",'Budget Detail'!P76=""),"",IF('Budget Detail'!L76=0,0,'Budget Detail'!P76/'Budget Detail'!L76)),"")</f>
        <v/>
      </c>
      <c r="R76" s="11">
        <f>IF('Budget Detail'!A76="","",IF(OR('Budget Detail'!M76="",'Budget Detail'!O76=0),"Not started",IF('Budget Detail'!P76&lt;0,"Over budget",IF('Budget Detail'!P76=0,"On budget","Under budget"))))</f>
        <v/>
      </c>
      <c r="S76" s="5" t="n"/>
    </row>
    <row r="77" ht="30" customHeight="1">
      <c r="A77" s="4" t="n"/>
      <c r="B77" s="4" t="n"/>
      <c r="C77" s="4" t="n"/>
      <c r="D77" s="5" t="n"/>
      <c r="E77" s="4" t="n"/>
      <c r="F77" s="4" t="n"/>
      <c r="G77" s="4" t="n"/>
      <c r="H77" s="31" t="n"/>
      <c r="I77" s="32" t="n"/>
      <c r="J77" s="33" t="n"/>
      <c r="K77" s="36">
        <f>IF(OR('Budget Detail'!I77="",'Budget Detail'!J77=""),"",'Budget Detail'!I77*'Budget Detail'!J77)</f>
        <v/>
      </c>
      <c r="L77" s="36">
        <f>IF('Budget Detail'!I77="","",'Budget Detail'!I77+'Budget Detail'!K77)</f>
        <v/>
      </c>
      <c r="M77" s="32" t="n"/>
      <c r="N77" s="36">
        <f>IF(OR('Budget Detail'!M77="",'Budget Detail'!J77=""),"",'Budget Detail'!M77*'Budget Detail'!J77)</f>
        <v/>
      </c>
      <c r="O77" s="36">
        <f>IF('Budget Detail'!M77="","",'Budget Detail'!M77+'Budget Detail'!N77)</f>
        <v/>
      </c>
      <c r="P77" s="36">
        <f>IF(OR('Budget Detail'!L77="",'Budget Detail'!O77=""),"",'Budget Detail'!L77-'Budget Detail'!O77)</f>
        <v/>
      </c>
      <c r="Q77" s="37">
        <f>IFERROR(IF(OR('Budget Detail'!L77="",'Budget Detail'!P77=""),"",IF('Budget Detail'!L77=0,0,'Budget Detail'!P77/'Budget Detail'!L77)),"")</f>
        <v/>
      </c>
      <c r="R77" s="14">
        <f>IF('Budget Detail'!A77="","",IF(OR('Budget Detail'!M77="",'Budget Detail'!O77=0),"Not started",IF('Budget Detail'!P77&lt;0,"Over budget",IF('Budget Detail'!P77=0,"On budget","Under budget"))))</f>
        <v/>
      </c>
      <c r="S77" s="5" t="n"/>
    </row>
    <row r="78" ht="30" customHeight="1">
      <c r="A78" s="4" t="n"/>
      <c r="B78" s="4" t="n"/>
      <c r="C78" s="4" t="n"/>
      <c r="D78" s="5" t="n"/>
      <c r="E78" s="4" t="n"/>
      <c r="F78" s="4" t="n"/>
      <c r="G78" s="4" t="n"/>
      <c r="H78" s="31" t="n"/>
      <c r="I78" s="32" t="n"/>
      <c r="J78" s="33" t="n"/>
      <c r="K78" s="34">
        <f>IF(OR('Budget Detail'!I78="",'Budget Detail'!J78=""),"",'Budget Detail'!I78*'Budget Detail'!J78)</f>
        <v/>
      </c>
      <c r="L78" s="34">
        <f>IF('Budget Detail'!I78="","",'Budget Detail'!I78+'Budget Detail'!K78)</f>
        <v/>
      </c>
      <c r="M78" s="32" t="n"/>
      <c r="N78" s="34">
        <f>IF(OR('Budget Detail'!M78="",'Budget Detail'!J78=""),"",'Budget Detail'!M78*'Budget Detail'!J78)</f>
        <v/>
      </c>
      <c r="O78" s="34">
        <f>IF('Budget Detail'!M78="","",'Budget Detail'!M78+'Budget Detail'!N78)</f>
        <v/>
      </c>
      <c r="P78" s="34">
        <f>IF(OR('Budget Detail'!L78="",'Budget Detail'!O78=""),"",'Budget Detail'!L78-'Budget Detail'!O78)</f>
        <v/>
      </c>
      <c r="Q78" s="35">
        <f>IFERROR(IF(OR('Budget Detail'!L78="",'Budget Detail'!P78=""),"",IF('Budget Detail'!L78=0,0,'Budget Detail'!P78/'Budget Detail'!L78)),"")</f>
        <v/>
      </c>
      <c r="R78" s="11">
        <f>IF('Budget Detail'!A78="","",IF(OR('Budget Detail'!M78="",'Budget Detail'!O78=0),"Not started",IF('Budget Detail'!P78&lt;0,"Over budget",IF('Budget Detail'!P78=0,"On budget","Under budget"))))</f>
        <v/>
      </c>
      <c r="S78" s="5" t="n"/>
    </row>
    <row r="79" ht="30" customHeight="1">
      <c r="A79" s="4" t="n"/>
      <c r="B79" s="4" t="n"/>
      <c r="C79" s="4" t="n"/>
      <c r="D79" s="5" t="n"/>
      <c r="E79" s="4" t="n"/>
      <c r="F79" s="4" t="n"/>
      <c r="G79" s="4" t="n"/>
      <c r="H79" s="31" t="n"/>
      <c r="I79" s="32" t="n"/>
      <c r="J79" s="33" t="n"/>
      <c r="K79" s="36">
        <f>IF(OR('Budget Detail'!I79="",'Budget Detail'!J79=""),"",'Budget Detail'!I79*'Budget Detail'!J79)</f>
        <v/>
      </c>
      <c r="L79" s="36">
        <f>IF('Budget Detail'!I79="","",'Budget Detail'!I79+'Budget Detail'!K79)</f>
        <v/>
      </c>
      <c r="M79" s="32" t="n"/>
      <c r="N79" s="36">
        <f>IF(OR('Budget Detail'!M79="",'Budget Detail'!J79=""),"",'Budget Detail'!M79*'Budget Detail'!J79)</f>
        <v/>
      </c>
      <c r="O79" s="36">
        <f>IF('Budget Detail'!M79="","",'Budget Detail'!M79+'Budget Detail'!N79)</f>
        <v/>
      </c>
      <c r="P79" s="36">
        <f>IF(OR('Budget Detail'!L79="",'Budget Detail'!O79=""),"",'Budget Detail'!L79-'Budget Detail'!O79)</f>
        <v/>
      </c>
      <c r="Q79" s="37">
        <f>IFERROR(IF(OR('Budget Detail'!L79="",'Budget Detail'!P79=""),"",IF('Budget Detail'!L79=0,0,'Budget Detail'!P79/'Budget Detail'!L79)),"")</f>
        <v/>
      </c>
      <c r="R79" s="14">
        <f>IF('Budget Detail'!A79="","",IF(OR('Budget Detail'!M79="",'Budget Detail'!O79=0),"Not started",IF('Budget Detail'!P79&lt;0,"Over budget",IF('Budget Detail'!P79=0,"On budget","Under budget"))))</f>
        <v/>
      </c>
      <c r="S79" s="5" t="n"/>
    </row>
    <row r="80" ht="30" customHeight="1">
      <c r="A80" s="4" t="n"/>
      <c r="B80" s="4" t="n"/>
      <c r="C80" s="4" t="n"/>
      <c r="D80" s="5" t="n"/>
      <c r="E80" s="4" t="n"/>
      <c r="F80" s="4" t="n"/>
      <c r="G80" s="4" t="n"/>
      <c r="H80" s="31" t="n"/>
      <c r="I80" s="32" t="n"/>
      <c r="J80" s="33" t="n"/>
      <c r="K80" s="34">
        <f>IF(OR('Budget Detail'!I80="",'Budget Detail'!J80=""),"",'Budget Detail'!I80*'Budget Detail'!J80)</f>
        <v/>
      </c>
      <c r="L80" s="34">
        <f>IF('Budget Detail'!I80="","",'Budget Detail'!I80+'Budget Detail'!K80)</f>
        <v/>
      </c>
      <c r="M80" s="32" t="n"/>
      <c r="N80" s="34">
        <f>IF(OR('Budget Detail'!M80="",'Budget Detail'!J80=""),"",'Budget Detail'!M80*'Budget Detail'!J80)</f>
        <v/>
      </c>
      <c r="O80" s="34">
        <f>IF('Budget Detail'!M80="","",'Budget Detail'!M80+'Budget Detail'!N80)</f>
        <v/>
      </c>
      <c r="P80" s="34">
        <f>IF(OR('Budget Detail'!L80="",'Budget Detail'!O80=""),"",'Budget Detail'!L80-'Budget Detail'!O80)</f>
        <v/>
      </c>
      <c r="Q80" s="35">
        <f>IFERROR(IF(OR('Budget Detail'!L80="",'Budget Detail'!P80=""),"",IF('Budget Detail'!L80=0,0,'Budget Detail'!P80/'Budget Detail'!L80)),"")</f>
        <v/>
      </c>
      <c r="R80" s="11">
        <f>IF('Budget Detail'!A80="","",IF(OR('Budget Detail'!M80="",'Budget Detail'!O80=0),"Not started",IF('Budget Detail'!P80&lt;0,"Over budget",IF('Budget Detail'!P80=0,"On budget","Under budget"))))</f>
        <v/>
      </c>
      <c r="S80" s="5" t="n"/>
    </row>
    <row r="81" ht="30" customHeight="1">
      <c r="A81" s="4" t="n"/>
      <c r="B81" s="4" t="n"/>
      <c r="C81" s="4" t="n"/>
      <c r="D81" s="5" t="n"/>
      <c r="E81" s="4" t="n"/>
      <c r="F81" s="4" t="n"/>
      <c r="G81" s="4" t="n"/>
      <c r="H81" s="31" t="n"/>
      <c r="I81" s="32" t="n"/>
      <c r="J81" s="33" t="n"/>
      <c r="K81" s="36">
        <f>IF(OR('Budget Detail'!I81="",'Budget Detail'!J81=""),"",'Budget Detail'!I81*'Budget Detail'!J81)</f>
        <v/>
      </c>
      <c r="L81" s="36">
        <f>IF('Budget Detail'!I81="","",'Budget Detail'!I81+'Budget Detail'!K81)</f>
        <v/>
      </c>
      <c r="M81" s="32" t="n"/>
      <c r="N81" s="36">
        <f>IF(OR('Budget Detail'!M81="",'Budget Detail'!J81=""),"",'Budget Detail'!M81*'Budget Detail'!J81)</f>
        <v/>
      </c>
      <c r="O81" s="36">
        <f>IF('Budget Detail'!M81="","",'Budget Detail'!M81+'Budget Detail'!N81)</f>
        <v/>
      </c>
      <c r="P81" s="36">
        <f>IF(OR('Budget Detail'!L81="",'Budget Detail'!O81=""),"",'Budget Detail'!L81-'Budget Detail'!O81)</f>
        <v/>
      </c>
      <c r="Q81" s="37">
        <f>IFERROR(IF(OR('Budget Detail'!L81="",'Budget Detail'!P81=""),"",IF('Budget Detail'!L81=0,0,'Budget Detail'!P81/'Budget Detail'!L81)),"")</f>
        <v/>
      </c>
      <c r="R81" s="14">
        <f>IF('Budget Detail'!A81="","",IF(OR('Budget Detail'!M81="",'Budget Detail'!O81=0),"Not started",IF('Budget Detail'!P81&lt;0,"Over budget",IF('Budget Detail'!P81=0,"On budget","Under budget"))))</f>
        <v/>
      </c>
      <c r="S81" s="5" t="n"/>
    </row>
    <row r="82" ht="30" customHeight="1">
      <c r="A82" s="4" t="n"/>
      <c r="B82" s="4" t="n"/>
      <c r="C82" s="4" t="n"/>
      <c r="D82" s="5" t="n"/>
      <c r="E82" s="4" t="n"/>
      <c r="F82" s="4" t="n"/>
      <c r="G82" s="4" t="n"/>
      <c r="H82" s="31" t="n"/>
      <c r="I82" s="32" t="n"/>
      <c r="J82" s="33" t="n"/>
      <c r="K82" s="34">
        <f>IF(OR('Budget Detail'!I82="",'Budget Detail'!J82=""),"",'Budget Detail'!I82*'Budget Detail'!J82)</f>
        <v/>
      </c>
      <c r="L82" s="34">
        <f>IF('Budget Detail'!I82="","",'Budget Detail'!I82+'Budget Detail'!K82)</f>
        <v/>
      </c>
      <c r="M82" s="32" t="n"/>
      <c r="N82" s="34">
        <f>IF(OR('Budget Detail'!M82="",'Budget Detail'!J82=""),"",'Budget Detail'!M82*'Budget Detail'!J82)</f>
        <v/>
      </c>
      <c r="O82" s="34">
        <f>IF('Budget Detail'!M82="","",'Budget Detail'!M82+'Budget Detail'!N82)</f>
        <v/>
      </c>
      <c r="P82" s="34">
        <f>IF(OR('Budget Detail'!L82="",'Budget Detail'!O82=""),"",'Budget Detail'!L82-'Budget Detail'!O82)</f>
        <v/>
      </c>
      <c r="Q82" s="35">
        <f>IFERROR(IF(OR('Budget Detail'!L82="",'Budget Detail'!P82=""),"",IF('Budget Detail'!L82=0,0,'Budget Detail'!P82/'Budget Detail'!L82)),"")</f>
        <v/>
      </c>
      <c r="R82" s="11">
        <f>IF('Budget Detail'!A82="","",IF(OR('Budget Detail'!M82="",'Budget Detail'!O82=0),"Not started",IF('Budget Detail'!P82&lt;0,"Over budget",IF('Budget Detail'!P82=0,"On budget","Under budget"))))</f>
        <v/>
      </c>
      <c r="S82" s="5" t="n"/>
    </row>
    <row r="83" ht="30" customHeight="1">
      <c r="A83" s="4" t="n"/>
      <c r="B83" s="4" t="n"/>
      <c r="C83" s="4" t="n"/>
      <c r="D83" s="5" t="n"/>
      <c r="E83" s="4" t="n"/>
      <c r="F83" s="4" t="n"/>
      <c r="G83" s="4" t="n"/>
      <c r="H83" s="31" t="n"/>
      <c r="I83" s="32" t="n"/>
      <c r="J83" s="33" t="n"/>
      <c r="K83" s="36">
        <f>IF(OR('Budget Detail'!I83="",'Budget Detail'!J83=""),"",'Budget Detail'!I83*'Budget Detail'!J83)</f>
        <v/>
      </c>
      <c r="L83" s="36">
        <f>IF('Budget Detail'!I83="","",'Budget Detail'!I83+'Budget Detail'!K83)</f>
        <v/>
      </c>
      <c r="M83" s="32" t="n"/>
      <c r="N83" s="36">
        <f>IF(OR('Budget Detail'!M83="",'Budget Detail'!J83=""),"",'Budget Detail'!M83*'Budget Detail'!J83)</f>
        <v/>
      </c>
      <c r="O83" s="36">
        <f>IF('Budget Detail'!M83="","",'Budget Detail'!M83+'Budget Detail'!N83)</f>
        <v/>
      </c>
      <c r="P83" s="36">
        <f>IF(OR('Budget Detail'!L83="",'Budget Detail'!O83=""),"",'Budget Detail'!L83-'Budget Detail'!O83)</f>
        <v/>
      </c>
      <c r="Q83" s="37">
        <f>IFERROR(IF(OR('Budget Detail'!L83="",'Budget Detail'!P83=""),"",IF('Budget Detail'!L83=0,0,'Budget Detail'!P83/'Budget Detail'!L83)),"")</f>
        <v/>
      </c>
      <c r="R83" s="14">
        <f>IF('Budget Detail'!A83="","",IF(OR('Budget Detail'!M83="",'Budget Detail'!O83=0),"Not started",IF('Budget Detail'!P83&lt;0,"Over budget",IF('Budget Detail'!P83=0,"On budget","Under budget"))))</f>
        <v/>
      </c>
      <c r="S83" s="5" t="n"/>
    </row>
    <row r="84" ht="30" customHeight="1">
      <c r="A84" s="4" t="n"/>
      <c r="B84" s="4" t="n"/>
      <c r="C84" s="4" t="n"/>
      <c r="D84" s="5" t="n"/>
      <c r="E84" s="4" t="n"/>
      <c r="F84" s="4" t="n"/>
      <c r="G84" s="4" t="n"/>
      <c r="H84" s="31" t="n"/>
      <c r="I84" s="32" t="n"/>
      <c r="J84" s="33" t="n"/>
      <c r="K84" s="34">
        <f>IF(OR('Budget Detail'!I84="",'Budget Detail'!J84=""),"",'Budget Detail'!I84*'Budget Detail'!J84)</f>
        <v/>
      </c>
      <c r="L84" s="34">
        <f>IF('Budget Detail'!I84="","",'Budget Detail'!I84+'Budget Detail'!K84)</f>
        <v/>
      </c>
      <c r="M84" s="32" t="n"/>
      <c r="N84" s="34">
        <f>IF(OR('Budget Detail'!M84="",'Budget Detail'!J84=""),"",'Budget Detail'!M84*'Budget Detail'!J84)</f>
        <v/>
      </c>
      <c r="O84" s="34">
        <f>IF('Budget Detail'!M84="","",'Budget Detail'!M84+'Budget Detail'!N84)</f>
        <v/>
      </c>
      <c r="P84" s="34">
        <f>IF(OR('Budget Detail'!L84="",'Budget Detail'!O84=""),"",'Budget Detail'!L84-'Budget Detail'!O84)</f>
        <v/>
      </c>
      <c r="Q84" s="35">
        <f>IFERROR(IF(OR('Budget Detail'!L84="",'Budget Detail'!P84=""),"",IF('Budget Detail'!L84=0,0,'Budget Detail'!P84/'Budget Detail'!L84)),"")</f>
        <v/>
      </c>
      <c r="R84" s="11">
        <f>IF('Budget Detail'!A84="","",IF(OR('Budget Detail'!M84="",'Budget Detail'!O84=0),"Not started",IF('Budget Detail'!P84&lt;0,"Over budget",IF('Budget Detail'!P84=0,"On budget","Under budget"))))</f>
        <v/>
      </c>
      <c r="S84" s="5" t="n"/>
    </row>
    <row r="85" ht="30" customHeight="1">
      <c r="A85" s="4" t="n"/>
      <c r="B85" s="4" t="n"/>
      <c r="C85" s="4" t="n"/>
      <c r="D85" s="5" t="n"/>
      <c r="E85" s="4" t="n"/>
      <c r="F85" s="4" t="n"/>
      <c r="G85" s="4" t="n"/>
      <c r="H85" s="31" t="n"/>
      <c r="I85" s="32" t="n"/>
      <c r="J85" s="33" t="n"/>
      <c r="K85" s="36">
        <f>IF(OR('Budget Detail'!I85="",'Budget Detail'!J85=""),"",'Budget Detail'!I85*'Budget Detail'!J85)</f>
        <v/>
      </c>
      <c r="L85" s="36">
        <f>IF('Budget Detail'!I85="","",'Budget Detail'!I85+'Budget Detail'!K85)</f>
        <v/>
      </c>
      <c r="M85" s="32" t="n"/>
      <c r="N85" s="36">
        <f>IF(OR('Budget Detail'!M85="",'Budget Detail'!J85=""),"",'Budget Detail'!M85*'Budget Detail'!J85)</f>
        <v/>
      </c>
      <c r="O85" s="36">
        <f>IF('Budget Detail'!M85="","",'Budget Detail'!M85+'Budget Detail'!N85)</f>
        <v/>
      </c>
      <c r="P85" s="36">
        <f>IF(OR('Budget Detail'!L85="",'Budget Detail'!O85=""),"",'Budget Detail'!L85-'Budget Detail'!O85)</f>
        <v/>
      </c>
      <c r="Q85" s="37">
        <f>IFERROR(IF(OR('Budget Detail'!L85="",'Budget Detail'!P85=""),"",IF('Budget Detail'!L85=0,0,'Budget Detail'!P85/'Budget Detail'!L85)),"")</f>
        <v/>
      </c>
      <c r="R85" s="14">
        <f>IF('Budget Detail'!A85="","",IF(OR('Budget Detail'!M85="",'Budget Detail'!O85=0),"Not started",IF('Budget Detail'!P85&lt;0,"Over budget",IF('Budget Detail'!P85=0,"On budget","Under budget"))))</f>
        <v/>
      </c>
      <c r="S85" s="5" t="n"/>
    </row>
    <row r="86" ht="30" customHeight="1">
      <c r="A86" s="4" t="n"/>
      <c r="B86" s="4" t="n"/>
      <c r="C86" s="4" t="n"/>
      <c r="D86" s="5" t="n"/>
      <c r="E86" s="4" t="n"/>
      <c r="F86" s="4" t="n"/>
      <c r="G86" s="4" t="n"/>
      <c r="H86" s="31" t="n"/>
      <c r="I86" s="32" t="n"/>
      <c r="J86" s="33" t="n"/>
      <c r="K86" s="34">
        <f>IF(OR('Budget Detail'!I86="",'Budget Detail'!J86=""),"",'Budget Detail'!I86*'Budget Detail'!J86)</f>
        <v/>
      </c>
      <c r="L86" s="34">
        <f>IF('Budget Detail'!I86="","",'Budget Detail'!I86+'Budget Detail'!K86)</f>
        <v/>
      </c>
      <c r="M86" s="32" t="n"/>
      <c r="N86" s="34">
        <f>IF(OR('Budget Detail'!M86="",'Budget Detail'!J86=""),"",'Budget Detail'!M86*'Budget Detail'!J86)</f>
        <v/>
      </c>
      <c r="O86" s="34">
        <f>IF('Budget Detail'!M86="","",'Budget Detail'!M86+'Budget Detail'!N86)</f>
        <v/>
      </c>
      <c r="P86" s="34">
        <f>IF(OR('Budget Detail'!L86="",'Budget Detail'!O86=""),"",'Budget Detail'!L86-'Budget Detail'!O86)</f>
        <v/>
      </c>
      <c r="Q86" s="35">
        <f>IFERROR(IF(OR('Budget Detail'!L86="",'Budget Detail'!P86=""),"",IF('Budget Detail'!L86=0,0,'Budget Detail'!P86/'Budget Detail'!L86)),"")</f>
        <v/>
      </c>
      <c r="R86" s="11">
        <f>IF('Budget Detail'!A86="","",IF(OR('Budget Detail'!M86="",'Budget Detail'!O86=0),"Not started",IF('Budget Detail'!P86&lt;0,"Over budget",IF('Budget Detail'!P86=0,"On budget","Under budget"))))</f>
        <v/>
      </c>
      <c r="S86" s="5" t="n"/>
    </row>
    <row r="87" ht="30" customHeight="1">
      <c r="A87" s="4" t="n"/>
      <c r="B87" s="4" t="n"/>
      <c r="C87" s="4" t="n"/>
      <c r="D87" s="5" t="n"/>
      <c r="E87" s="4" t="n"/>
      <c r="F87" s="4" t="n"/>
      <c r="G87" s="4" t="n"/>
      <c r="H87" s="31" t="n"/>
      <c r="I87" s="32" t="n"/>
      <c r="J87" s="33" t="n"/>
      <c r="K87" s="36">
        <f>IF(OR('Budget Detail'!I87="",'Budget Detail'!J87=""),"",'Budget Detail'!I87*'Budget Detail'!J87)</f>
        <v/>
      </c>
      <c r="L87" s="36">
        <f>IF('Budget Detail'!I87="","",'Budget Detail'!I87+'Budget Detail'!K87)</f>
        <v/>
      </c>
      <c r="M87" s="32" t="n"/>
      <c r="N87" s="36">
        <f>IF(OR('Budget Detail'!M87="",'Budget Detail'!J87=""),"",'Budget Detail'!M87*'Budget Detail'!J87)</f>
        <v/>
      </c>
      <c r="O87" s="36">
        <f>IF('Budget Detail'!M87="","",'Budget Detail'!M87+'Budget Detail'!N87)</f>
        <v/>
      </c>
      <c r="P87" s="36">
        <f>IF(OR('Budget Detail'!L87="",'Budget Detail'!O87=""),"",'Budget Detail'!L87-'Budget Detail'!O87)</f>
        <v/>
      </c>
      <c r="Q87" s="37">
        <f>IFERROR(IF(OR('Budget Detail'!L87="",'Budget Detail'!P87=""),"",IF('Budget Detail'!L87=0,0,'Budget Detail'!P87/'Budget Detail'!L87)),"")</f>
        <v/>
      </c>
      <c r="R87" s="14">
        <f>IF('Budget Detail'!A87="","",IF(OR('Budget Detail'!M87="",'Budget Detail'!O87=0),"Not started",IF('Budget Detail'!P87&lt;0,"Over budget",IF('Budget Detail'!P87=0,"On budget","Under budget"))))</f>
        <v/>
      </c>
      <c r="S87" s="5" t="n"/>
    </row>
    <row r="88" ht="30" customHeight="1">
      <c r="A88" s="4" t="n"/>
      <c r="B88" s="4" t="n"/>
      <c r="C88" s="4" t="n"/>
      <c r="D88" s="5" t="n"/>
      <c r="E88" s="4" t="n"/>
      <c r="F88" s="4" t="n"/>
      <c r="G88" s="4" t="n"/>
      <c r="H88" s="31" t="n"/>
      <c r="I88" s="32" t="n"/>
      <c r="J88" s="33" t="n"/>
      <c r="K88" s="34">
        <f>IF(OR('Budget Detail'!I88="",'Budget Detail'!J88=""),"",'Budget Detail'!I88*'Budget Detail'!J88)</f>
        <v/>
      </c>
      <c r="L88" s="34">
        <f>IF('Budget Detail'!I88="","",'Budget Detail'!I88+'Budget Detail'!K88)</f>
        <v/>
      </c>
      <c r="M88" s="32" t="n"/>
      <c r="N88" s="34">
        <f>IF(OR('Budget Detail'!M88="",'Budget Detail'!J88=""),"",'Budget Detail'!M88*'Budget Detail'!J88)</f>
        <v/>
      </c>
      <c r="O88" s="34">
        <f>IF('Budget Detail'!M88="","",'Budget Detail'!M88+'Budget Detail'!N88)</f>
        <v/>
      </c>
      <c r="P88" s="34">
        <f>IF(OR('Budget Detail'!L88="",'Budget Detail'!O88=""),"",'Budget Detail'!L88-'Budget Detail'!O88)</f>
        <v/>
      </c>
      <c r="Q88" s="35">
        <f>IFERROR(IF(OR('Budget Detail'!L88="",'Budget Detail'!P88=""),"",IF('Budget Detail'!L88=0,0,'Budget Detail'!P88/'Budget Detail'!L88)),"")</f>
        <v/>
      </c>
      <c r="R88" s="11">
        <f>IF('Budget Detail'!A88="","",IF(OR('Budget Detail'!M88="",'Budget Detail'!O88=0),"Not started",IF('Budget Detail'!P88&lt;0,"Over budget",IF('Budget Detail'!P88=0,"On budget","Under budget"))))</f>
        <v/>
      </c>
      <c r="S88" s="5" t="n"/>
    </row>
    <row r="89" ht="30" customHeight="1">
      <c r="A89" s="4" t="n"/>
      <c r="B89" s="4" t="n"/>
      <c r="C89" s="4" t="n"/>
      <c r="D89" s="5" t="n"/>
      <c r="E89" s="4" t="n"/>
      <c r="F89" s="4" t="n"/>
      <c r="G89" s="4" t="n"/>
      <c r="H89" s="31" t="n"/>
      <c r="I89" s="32" t="n"/>
      <c r="J89" s="33" t="n"/>
      <c r="K89" s="36">
        <f>IF(OR('Budget Detail'!I89="",'Budget Detail'!J89=""),"",'Budget Detail'!I89*'Budget Detail'!J89)</f>
        <v/>
      </c>
      <c r="L89" s="36">
        <f>IF('Budget Detail'!I89="","",'Budget Detail'!I89+'Budget Detail'!K89)</f>
        <v/>
      </c>
      <c r="M89" s="32" t="n"/>
      <c r="N89" s="36">
        <f>IF(OR('Budget Detail'!M89="",'Budget Detail'!J89=""),"",'Budget Detail'!M89*'Budget Detail'!J89)</f>
        <v/>
      </c>
      <c r="O89" s="36">
        <f>IF('Budget Detail'!M89="","",'Budget Detail'!M89+'Budget Detail'!N89)</f>
        <v/>
      </c>
      <c r="P89" s="36">
        <f>IF(OR('Budget Detail'!L89="",'Budget Detail'!O89=""),"",'Budget Detail'!L89-'Budget Detail'!O89)</f>
        <v/>
      </c>
      <c r="Q89" s="37">
        <f>IFERROR(IF(OR('Budget Detail'!L89="",'Budget Detail'!P89=""),"",IF('Budget Detail'!L89=0,0,'Budget Detail'!P89/'Budget Detail'!L89)),"")</f>
        <v/>
      </c>
      <c r="R89" s="14">
        <f>IF('Budget Detail'!A89="","",IF(OR('Budget Detail'!M89="",'Budget Detail'!O89=0),"Not started",IF('Budget Detail'!P89&lt;0,"Over budget",IF('Budget Detail'!P89=0,"On budget","Under budget"))))</f>
        <v/>
      </c>
      <c r="S89" s="5" t="n"/>
    </row>
    <row r="90" ht="30" customHeight="1">
      <c r="A90" s="4" t="n"/>
      <c r="B90" s="4" t="n"/>
      <c r="C90" s="4" t="n"/>
      <c r="D90" s="5" t="n"/>
      <c r="E90" s="4" t="n"/>
      <c r="F90" s="4" t="n"/>
      <c r="G90" s="4" t="n"/>
      <c r="H90" s="31" t="n"/>
      <c r="I90" s="32" t="n"/>
      <c r="J90" s="33" t="n"/>
      <c r="K90" s="34">
        <f>IF(OR('Budget Detail'!I90="",'Budget Detail'!J90=""),"",'Budget Detail'!I90*'Budget Detail'!J90)</f>
        <v/>
      </c>
      <c r="L90" s="34">
        <f>IF('Budget Detail'!I90="","",'Budget Detail'!I90+'Budget Detail'!K90)</f>
        <v/>
      </c>
      <c r="M90" s="32" t="n"/>
      <c r="N90" s="34">
        <f>IF(OR('Budget Detail'!M90="",'Budget Detail'!J90=""),"",'Budget Detail'!M90*'Budget Detail'!J90)</f>
        <v/>
      </c>
      <c r="O90" s="34">
        <f>IF('Budget Detail'!M90="","",'Budget Detail'!M90+'Budget Detail'!N90)</f>
        <v/>
      </c>
      <c r="P90" s="34">
        <f>IF(OR('Budget Detail'!L90="",'Budget Detail'!O90=""),"",'Budget Detail'!L90-'Budget Detail'!O90)</f>
        <v/>
      </c>
      <c r="Q90" s="35">
        <f>IFERROR(IF(OR('Budget Detail'!L90="",'Budget Detail'!P90=""),"",IF('Budget Detail'!L90=0,0,'Budget Detail'!P90/'Budget Detail'!L90)),"")</f>
        <v/>
      </c>
      <c r="R90" s="11">
        <f>IF('Budget Detail'!A90="","",IF(OR('Budget Detail'!M90="",'Budget Detail'!O90=0),"Not started",IF('Budget Detail'!P90&lt;0,"Over budget",IF('Budget Detail'!P90=0,"On budget","Under budget"))))</f>
        <v/>
      </c>
      <c r="S90" s="5" t="n"/>
    </row>
    <row r="91" ht="30" customHeight="1">
      <c r="A91" s="4" t="n"/>
      <c r="B91" s="4" t="n"/>
      <c r="C91" s="4" t="n"/>
      <c r="D91" s="5" t="n"/>
      <c r="E91" s="4" t="n"/>
      <c r="F91" s="4" t="n"/>
      <c r="G91" s="4" t="n"/>
      <c r="H91" s="31" t="n"/>
      <c r="I91" s="32" t="n"/>
      <c r="J91" s="33" t="n"/>
      <c r="K91" s="36">
        <f>IF(OR('Budget Detail'!I91="",'Budget Detail'!J91=""),"",'Budget Detail'!I91*'Budget Detail'!J91)</f>
        <v/>
      </c>
      <c r="L91" s="36">
        <f>IF('Budget Detail'!I91="","",'Budget Detail'!I91+'Budget Detail'!K91)</f>
        <v/>
      </c>
      <c r="M91" s="32" t="n"/>
      <c r="N91" s="36">
        <f>IF(OR('Budget Detail'!M91="",'Budget Detail'!J91=""),"",'Budget Detail'!M91*'Budget Detail'!J91)</f>
        <v/>
      </c>
      <c r="O91" s="36">
        <f>IF('Budget Detail'!M91="","",'Budget Detail'!M91+'Budget Detail'!N91)</f>
        <v/>
      </c>
      <c r="P91" s="36">
        <f>IF(OR('Budget Detail'!L91="",'Budget Detail'!O91=""),"",'Budget Detail'!L91-'Budget Detail'!O91)</f>
        <v/>
      </c>
      <c r="Q91" s="37">
        <f>IFERROR(IF(OR('Budget Detail'!L91="",'Budget Detail'!P91=""),"",IF('Budget Detail'!L91=0,0,'Budget Detail'!P91/'Budget Detail'!L91)),"")</f>
        <v/>
      </c>
      <c r="R91" s="14">
        <f>IF('Budget Detail'!A91="","",IF(OR('Budget Detail'!M91="",'Budget Detail'!O91=0),"Not started",IF('Budget Detail'!P91&lt;0,"Over budget",IF('Budget Detail'!P91=0,"On budget","Under budget"))))</f>
        <v/>
      </c>
      <c r="S91" s="5" t="n"/>
    </row>
    <row r="92" ht="30" customHeight="1">
      <c r="A92" s="4" t="n"/>
      <c r="B92" s="4" t="n"/>
      <c r="C92" s="4" t="n"/>
      <c r="D92" s="5" t="n"/>
      <c r="E92" s="4" t="n"/>
      <c r="F92" s="4" t="n"/>
      <c r="G92" s="4" t="n"/>
      <c r="H92" s="31" t="n"/>
      <c r="I92" s="32" t="n"/>
      <c r="J92" s="33" t="n"/>
      <c r="K92" s="34">
        <f>IF(OR('Budget Detail'!I92="",'Budget Detail'!J92=""),"",'Budget Detail'!I92*'Budget Detail'!J92)</f>
        <v/>
      </c>
      <c r="L92" s="34">
        <f>IF('Budget Detail'!I92="","",'Budget Detail'!I92+'Budget Detail'!K92)</f>
        <v/>
      </c>
      <c r="M92" s="32" t="n"/>
      <c r="N92" s="34">
        <f>IF(OR('Budget Detail'!M92="",'Budget Detail'!J92=""),"",'Budget Detail'!M92*'Budget Detail'!J92)</f>
        <v/>
      </c>
      <c r="O92" s="34">
        <f>IF('Budget Detail'!M92="","",'Budget Detail'!M92+'Budget Detail'!N92)</f>
        <v/>
      </c>
      <c r="P92" s="34">
        <f>IF(OR('Budget Detail'!L92="",'Budget Detail'!O92=""),"",'Budget Detail'!L92-'Budget Detail'!O92)</f>
        <v/>
      </c>
      <c r="Q92" s="35">
        <f>IFERROR(IF(OR('Budget Detail'!L92="",'Budget Detail'!P92=""),"",IF('Budget Detail'!L92=0,0,'Budget Detail'!P92/'Budget Detail'!L92)),"")</f>
        <v/>
      </c>
      <c r="R92" s="11">
        <f>IF('Budget Detail'!A92="","",IF(OR('Budget Detail'!M92="",'Budget Detail'!O92=0),"Not started",IF('Budget Detail'!P92&lt;0,"Over budget",IF('Budget Detail'!P92=0,"On budget","Under budget"))))</f>
        <v/>
      </c>
      <c r="S92" s="5" t="n"/>
    </row>
    <row r="93" ht="30" customHeight="1">
      <c r="A93" s="4" t="n"/>
      <c r="B93" s="4" t="n"/>
      <c r="C93" s="4" t="n"/>
      <c r="D93" s="5" t="n"/>
      <c r="E93" s="4" t="n"/>
      <c r="F93" s="4" t="n"/>
      <c r="G93" s="4" t="n"/>
      <c r="H93" s="31" t="n"/>
      <c r="I93" s="32" t="n"/>
      <c r="J93" s="33" t="n"/>
      <c r="K93" s="36">
        <f>IF(OR('Budget Detail'!I93="",'Budget Detail'!J93=""),"",'Budget Detail'!I93*'Budget Detail'!J93)</f>
        <v/>
      </c>
      <c r="L93" s="36">
        <f>IF('Budget Detail'!I93="","",'Budget Detail'!I93+'Budget Detail'!K93)</f>
        <v/>
      </c>
      <c r="M93" s="32" t="n"/>
      <c r="N93" s="36">
        <f>IF(OR('Budget Detail'!M93="",'Budget Detail'!J93=""),"",'Budget Detail'!M93*'Budget Detail'!J93)</f>
        <v/>
      </c>
      <c r="O93" s="36">
        <f>IF('Budget Detail'!M93="","",'Budget Detail'!M93+'Budget Detail'!N93)</f>
        <v/>
      </c>
      <c r="P93" s="36">
        <f>IF(OR('Budget Detail'!L93="",'Budget Detail'!O93=""),"",'Budget Detail'!L93-'Budget Detail'!O93)</f>
        <v/>
      </c>
      <c r="Q93" s="37">
        <f>IFERROR(IF(OR('Budget Detail'!L93="",'Budget Detail'!P93=""),"",IF('Budget Detail'!L93=0,0,'Budget Detail'!P93/'Budget Detail'!L93)),"")</f>
        <v/>
      </c>
      <c r="R93" s="14">
        <f>IF('Budget Detail'!A93="","",IF(OR('Budget Detail'!M93="",'Budget Detail'!O93=0),"Not started",IF('Budget Detail'!P93&lt;0,"Over budget",IF('Budget Detail'!P93=0,"On budget","Under budget"))))</f>
        <v/>
      </c>
      <c r="S93" s="5" t="n"/>
    </row>
    <row r="94" ht="30" customHeight="1">
      <c r="A94" s="4" t="n"/>
      <c r="B94" s="4" t="n"/>
      <c r="C94" s="4" t="n"/>
      <c r="D94" s="5" t="n"/>
      <c r="E94" s="4" t="n"/>
      <c r="F94" s="4" t="n"/>
      <c r="G94" s="4" t="n"/>
      <c r="H94" s="31" t="n"/>
      <c r="I94" s="32" t="n"/>
      <c r="J94" s="33" t="n"/>
      <c r="K94" s="34">
        <f>IF(OR('Budget Detail'!I94="",'Budget Detail'!J94=""),"",'Budget Detail'!I94*'Budget Detail'!J94)</f>
        <v/>
      </c>
      <c r="L94" s="34">
        <f>IF('Budget Detail'!I94="","",'Budget Detail'!I94+'Budget Detail'!K94)</f>
        <v/>
      </c>
      <c r="M94" s="32" t="n"/>
      <c r="N94" s="34">
        <f>IF(OR('Budget Detail'!M94="",'Budget Detail'!J94=""),"",'Budget Detail'!M94*'Budget Detail'!J94)</f>
        <v/>
      </c>
      <c r="O94" s="34">
        <f>IF('Budget Detail'!M94="","",'Budget Detail'!M94+'Budget Detail'!N94)</f>
        <v/>
      </c>
      <c r="P94" s="34">
        <f>IF(OR('Budget Detail'!L94="",'Budget Detail'!O94=""),"",'Budget Detail'!L94-'Budget Detail'!O94)</f>
        <v/>
      </c>
      <c r="Q94" s="35">
        <f>IFERROR(IF(OR('Budget Detail'!L94="",'Budget Detail'!P94=""),"",IF('Budget Detail'!L94=0,0,'Budget Detail'!P94/'Budget Detail'!L94)),"")</f>
        <v/>
      </c>
      <c r="R94" s="11">
        <f>IF('Budget Detail'!A94="","",IF(OR('Budget Detail'!M94="",'Budget Detail'!O94=0),"Not started",IF('Budget Detail'!P94&lt;0,"Over budget",IF('Budget Detail'!P94=0,"On budget","Under budget"))))</f>
        <v/>
      </c>
      <c r="S94" s="5" t="n"/>
    </row>
    <row r="95" ht="30" customHeight="1">
      <c r="A95" s="4" t="n"/>
      <c r="B95" s="4" t="n"/>
      <c r="C95" s="4" t="n"/>
      <c r="D95" s="5" t="n"/>
      <c r="E95" s="4" t="n"/>
      <c r="F95" s="4" t="n"/>
      <c r="G95" s="4" t="n"/>
      <c r="H95" s="31" t="n"/>
      <c r="I95" s="32" t="n"/>
      <c r="J95" s="33" t="n"/>
      <c r="K95" s="36">
        <f>IF(OR('Budget Detail'!I95="",'Budget Detail'!J95=""),"",'Budget Detail'!I95*'Budget Detail'!J95)</f>
        <v/>
      </c>
      <c r="L95" s="36">
        <f>IF('Budget Detail'!I95="","",'Budget Detail'!I95+'Budget Detail'!K95)</f>
        <v/>
      </c>
      <c r="M95" s="32" t="n"/>
      <c r="N95" s="36">
        <f>IF(OR('Budget Detail'!M95="",'Budget Detail'!J95=""),"",'Budget Detail'!M95*'Budget Detail'!J95)</f>
        <v/>
      </c>
      <c r="O95" s="36">
        <f>IF('Budget Detail'!M95="","",'Budget Detail'!M95+'Budget Detail'!N95)</f>
        <v/>
      </c>
      <c r="P95" s="36">
        <f>IF(OR('Budget Detail'!L95="",'Budget Detail'!O95=""),"",'Budget Detail'!L95-'Budget Detail'!O95)</f>
        <v/>
      </c>
      <c r="Q95" s="37">
        <f>IFERROR(IF(OR('Budget Detail'!L95="",'Budget Detail'!P95=""),"",IF('Budget Detail'!L95=0,0,'Budget Detail'!P95/'Budget Detail'!L95)),"")</f>
        <v/>
      </c>
      <c r="R95" s="14">
        <f>IF('Budget Detail'!A95="","",IF(OR('Budget Detail'!M95="",'Budget Detail'!O95=0),"Not started",IF('Budget Detail'!P95&lt;0,"Over budget",IF('Budget Detail'!P95=0,"On budget","Under budget"))))</f>
        <v/>
      </c>
      <c r="S95" s="5" t="n"/>
    </row>
    <row r="96" ht="30" customHeight="1">
      <c r="A96" s="4" t="n"/>
      <c r="B96" s="4" t="n"/>
      <c r="C96" s="4" t="n"/>
      <c r="D96" s="5" t="n"/>
      <c r="E96" s="4" t="n"/>
      <c r="F96" s="4" t="n"/>
      <c r="G96" s="4" t="n"/>
      <c r="H96" s="31" t="n"/>
      <c r="I96" s="32" t="n"/>
      <c r="J96" s="33" t="n"/>
      <c r="K96" s="34">
        <f>IF(OR('Budget Detail'!I96="",'Budget Detail'!J96=""),"",'Budget Detail'!I96*'Budget Detail'!J96)</f>
        <v/>
      </c>
      <c r="L96" s="34">
        <f>IF('Budget Detail'!I96="","",'Budget Detail'!I96+'Budget Detail'!K96)</f>
        <v/>
      </c>
      <c r="M96" s="32" t="n"/>
      <c r="N96" s="34">
        <f>IF(OR('Budget Detail'!M96="",'Budget Detail'!J96=""),"",'Budget Detail'!M96*'Budget Detail'!J96)</f>
        <v/>
      </c>
      <c r="O96" s="34">
        <f>IF('Budget Detail'!M96="","",'Budget Detail'!M96+'Budget Detail'!N96)</f>
        <v/>
      </c>
      <c r="P96" s="34">
        <f>IF(OR('Budget Detail'!L96="",'Budget Detail'!O96=""),"",'Budget Detail'!L96-'Budget Detail'!O96)</f>
        <v/>
      </c>
      <c r="Q96" s="35">
        <f>IFERROR(IF(OR('Budget Detail'!L96="",'Budget Detail'!P96=""),"",IF('Budget Detail'!L96=0,0,'Budget Detail'!P96/'Budget Detail'!L96)),"")</f>
        <v/>
      </c>
      <c r="R96" s="11">
        <f>IF('Budget Detail'!A96="","",IF(OR('Budget Detail'!M96="",'Budget Detail'!O96=0),"Not started",IF('Budget Detail'!P96&lt;0,"Over budget",IF('Budget Detail'!P96=0,"On budget","Under budget"))))</f>
        <v/>
      </c>
      <c r="S96" s="5" t="n"/>
    </row>
    <row r="97" ht="30" customHeight="1">
      <c r="A97" s="4" t="n"/>
      <c r="B97" s="4" t="n"/>
      <c r="C97" s="4" t="n"/>
      <c r="D97" s="5" t="n"/>
      <c r="E97" s="4" t="n"/>
      <c r="F97" s="4" t="n"/>
      <c r="G97" s="4" t="n"/>
      <c r="H97" s="31" t="n"/>
      <c r="I97" s="32" t="n"/>
      <c r="J97" s="33" t="n"/>
      <c r="K97" s="36">
        <f>IF(OR('Budget Detail'!I97="",'Budget Detail'!J97=""),"",'Budget Detail'!I97*'Budget Detail'!J97)</f>
        <v/>
      </c>
      <c r="L97" s="36">
        <f>IF('Budget Detail'!I97="","",'Budget Detail'!I97+'Budget Detail'!K97)</f>
        <v/>
      </c>
      <c r="M97" s="32" t="n"/>
      <c r="N97" s="36">
        <f>IF(OR('Budget Detail'!M97="",'Budget Detail'!J97=""),"",'Budget Detail'!M97*'Budget Detail'!J97)</f>
        <v/>
      </c>
      <c r="O97" s="36">
        <f>IF('Budget Detail'!M97="","",'Budget Detail'!M97+'Budget Detail'!N97)</f>
        <v/>
      </c>
      <c r="P97" s="36">
        <f>IF(OR('Budget Detail'!L97="",'Budget Detail'!O97=""),"",'Budget Detail'!L97-'Budget Detail'!O97)</f>
        <v/>
      </c>
      <c r="Q97" s="37">
        <f>IFERROR(IF(OR('Budget Detail'!L97="",'Budget Detail'!P97=""),"",IF('Budget Detail'!L97=0,0,'Budget Detail'!P97/'Budget Detail'!L97)),"")</f>
        <v/>
      </c>
      <c r="R97" s="14">
        <f>IF('Budget Detail'!A97="","",IF(OR('Budget Detail'!M97="",'Budget Detail'!O97=0),"Not started",IF('Budget Detail'!P97&lt;0,"Over budget",IF('Budget Detail'!P97=0,"On budget","Under budget"))))</f>
        <v/>
      </c>
      <c r="S97" s="5" t="n"/>
    </row>
    <row r="98" ht="30" customHeight="1">
      <c r="A98" s="4" t="n"/>
      <c r="B98" s="4" t="n"/>
      <c r="C98" s="4" t="n"/>
      <c r="D98" s="5" t="n"/>
      <c r="E98" s="4" t="n"/>
      <c r="F98" s="4" t="n"/>
      <c r="G98" s="4" t="n"/>
      <c r="H98" s="31" t="n"/>
      <c r="I98" s="32" t="n"/>
      <c r="J98" s="33" t="n"/>
      <c r="K98" s="34">
        <f>IF(OR('Budget Detail'!I98="",'Budget Detail'!J98=""),"",'Budget Detail'!I98*'Budget Detail'!J98)</f>
        <v/>
      </c>
      <c r="L98" s="34">
        <f>IF('Budget Detail'!I98="","",'Budget Detail'!I98+'Budget Detail'!K98)</f>
        <v/>
      </c>
      <c r="M98" s="32" t="n"/>
      <c r="N98" s="34">
        <f>IF(OR('Budget Detail'!M98="",'Budget Detail'!J98=""),"",'Budget Detail'!M98*'Budget Detail'!J98)</f>
        <v/>
      </c>
      <c r="O98" s="34">
        <f>IF('Budget Detail'!M98="","",'Budget Detail'!M98+'Budget Detail'!N98)</f>
        <v/>
      </c>
      <c r="P98" s="34">
        <f>IF(OR('Budget Detail'!L98="",'Budget Detail'!O98=""),"",'Budget Detail'!L98-'Budget Detail'!O98)</f>
        <v/>
      </c>
      <c r="Q98" s="35">
        <f>IFERROR(IF(OR('Budget Detail'!L98="",'Budget Detail'!P98=""),"",IF('Budget Detail'!L98=0,0,'Budget Detail'!P98/'Budget Detail'!L98)),"")</f>
        <v/>
      </c>
      <c r="R98" s="11">
        <f>IF('Budget Detail'!A98="","",IF(OR('Budget Detail'!M98="",'Budget Detail'!O98=0),"Not started",IF('Budget Detail'!P98&lt;0,"Over budget",IF('Budget Detail'!P98=0,"On budget","Under budget"))))</f>
        <v/>
      </c>
      <c r="S98" s="5" t="n"/>
    </row>
    <row r="99" ht="30" customHeight="1">
      <c r="A99" s="4" t="n"/>
      <c r="B99" s="4" t="n"/>
      <c r="C99" s="4" t="n"/>
      <c r="D99" s="5" t="n"/>
      <c r="E99" s="4" t="n"/>
      <c r="F99" s="4" t="n"/>
      <c r="G99" s="4" t="n"/>
      <c r="H99" s="31" t="n"/>
      <c r="I99" s="32" t="n"/>
      <c r="J99" s="33" t="n"/>
      <c r="K99" s="36">
        <f>IF(OR('Budget Detail'!I99="",'Budget Detail'!J99=""),"",'Budget Detail'!I99*'Budget Detail'!J99)</f>
        <v/>
      </c>
      <c r="L99" s="36">
        <f>IF('Budget Detail'!I99="","",'Budget Detail'!I99+'Budget Detail'!K99)</f>
        <v/>
      </c>
      <c r="M99" s="32" t="n"/>
      <c r="N99" s="36">
        <f>IF(OR('Budget Detail'!M99="",'Budget Detail'!J99=""),"",'Budget Detail'!M99*'Budget Detail'!J99)</f>
        <v/>
      </c>
      <c r="O99" s="36">
        <f>IF('Budget Detail'!M99="","",'Budget Detail'!M99+'Budget Detail'!N99)</f>
        <v/>
      </c>
      <c r="P99" s="36">
        <f>IF(OR('Budget Detail'!L99="",'Budget Detail'!O99=""),"",'Budget Detail'!L99-'Budget Detail'!O99)</f>
        <v/>
      </c>
      <c r="Q99" s="37">
        <f>IFERROR(IF(OR('Budget Detail'!L99="",'Budget Detail'!P99=""),"",IF('Budget Detail'!L99=0,0,'Budget Detail'!P99/'Budget Detail'!L99)),"")</f>
        <v/>
      </c>
      <c r="R99" s="14">
        <f>IF('Budget Detail'!A99="","",IF(OR('Budget Detail'!M99="",'Budget Detail'!O99=0),"Not started",IF('Budget Detail'!P99&lt;0,"Over budget",IF('Budget Detail'!P99=0,"On budget","Under budget"))))</f>
        <v/>
      </c>
      <c r="S99" s="5" t="n"/>
    </row>
    <row r="100" ht="30" customHeight="1">
      <c r="A100" s="4" t="n"/>
      <c r="B100" s="4" t="n"/>
      <c r="C100" s="4" t="n"/>
      <c r="D100" s="5" t="n"/>
      <c r="E100" s="4" t="n"/>
      <c r="F100" s="4" t="n"/>
      <c r="G100" s="4" t="n"/>
      <c r="H100" s="31" t="n"/>
      <c r="I100" s="32" t="n"/>
      <c r="J100" s="33" t="n"/>
      <c r="K100" s="34">
        <f>IF(OR('Budget Detail'!I100="",'Budget Detail'!J100=""),"",'Budget Detail'!I100*'Budget Detail'!J100)</f>
        <v/>
      </c>
      <c r="L100" s="34">
        <f>IF('Budget Detail'!I100="","",'Budget Detail'!I100+'Budget Detail'!K100)</f>
        <v/>
      </c>
      <c r="M100" s="32" t="n"/>
      <c r="N100" s="34">
        <f>IF(OR('Budget Detail'!M100="",'Budget Detail'!J100=""),"",'Budget Detail'!M100*'Budget Detail'!J100)</f>
        <v/>
      </c>
      <c r="O100" s="34">
        <f>IF('Budget Detail'!M100="","",'Budget Detail'!M100+'Budget Detail'!N100)</f>
        <v/>
      </c>
      <c r="P100" s="34">
        <f>IF(OR('Budget Detail'!L100="",'Budget Detail'!O100=""),"",'Budget Detail'!L100-'Budget Detail'!O100)</f>
        <v/>
      </c>
      <c r="Q100" s="35">
        <f>IFERROR(IF(OR('Budget Detail'!L100="",'Budget Detail'!P100=""),"",IF('Budget Detail'!L100=0,0,'Budget Detail'!P100/'Budget Detail'!L100)),"")</f>
        <v/>
      </c>
      <c r="R100" s="11">
        <f>IF('Budget Detail'!A100="","",IF(OR('Budget Detail'!M100="",'Budget Detail'!O100=0),"Not started",IF('Budget Detail'!P100&lt;0,"Over budget",IF('Budget Detail'!P100=0,"On budget","Under budget"))))</f>
        <v/>
      </c>
      <c r="S100" s="5" t="n"/>
    </row>
    <row r="101" ht="30" customHeight="1">
      <c r="A101" s="4" t="n"/>
      <c r="B101" s="4" t="n"/>
      <c r="C101" s="4" t="n"/>
      <c r="D101" s="5" t="n"/>
      <c r="E101" s="4" t="n"/>
      <c r="F101" s="4" t="n"/>
      <c r="G101" s="4" t="n"/>
      <c r="H101" s="31" t="n"/>
      <c r="I101" s="32" t="n"/>
      <c r="J101" s="33" t="n"/>
      <c r="K101" s="36">
        <f>IF(OR('Budget Detail'!I101="",'Budget Detail'!J101=""),"",'Budget Detail'!I101*'Budget Detail'!J101)</f>
        <v/>
      </c>
      <c r="L101" s="36">
        <f>IF('Budget Detail'!I101="","",'Budget Detail'!I101+'Budget Detail'!K101)</f>
        <v/>
      </c>
      <c r="M101" s="32" t="n"/>
      <c r="N101" s="36">
        <f>IF(OR('Budget Detail'!M101="",'Budget Detail'!J101=""),"",'Budget Detail'!M101*'Budget Detail'!J101)</f>
        <v/>
      </c>
      <c r="O101" s="36">
        <f>IF('Budget Detail'!M101="","",'Budget Detail'!M101+'Budget Detail'!N101)</f>
        <v/>
      </c>
      <c r="P101" s="36">
        <f>IF(OR('Budget Detail'!L101="",'Budget Detail'!O101=""),"",'Budget Detail'!L101-'Budget Detail'!O101)</f>
        <v/>
      </c>
      <c r="Q101" s="37">
        <f>IFERROR(IF(OR('Budget Detail'!L101="",'Budget Detail'!P101=""),"",IF('Budget Detail'!L101=0,0,'Budget Detail'!P101/'Budget Detail'!L101)),"")</f>
        <v/>
      </c>
      <c r="R101" s="14">
        <f>IF('Budget Detail'!A101="","",IF(OR('Budget Detail'!M101="",'Budget Detail'!O101=0),"Not started",IF('Budget Detail'!P101&lt;0,"Over budget",IF('Budget Detail'!P101=0,"On budget","Under budget"))))</f>
        <v/>
      </c>
      <c r="S101" s="5" t="n"/>
    </row>
    <row r="102" ht="30" customHeight="1">
      <c r="A102" s="4" t="n"/>
      <c r="B102" s="4" t="n"/>
      <c r="C102" s="4" t="n"/>
      <c r="D102" s="5" t="n"/>
      <c r="E102" s="4" t="n"/>
      <c r="F102" s="4" t="n"/>
      <c r="G102" s="4" t="n"/>
      <c r="H102" s="31" t="n"/>
      <c r="I102" s="32" t="n"/>
      <c r="J102" s="33" t="n"/>
      <c r="K102" s="34">
        <f>IF(OR('Budget Detail'!I102="",'Budget Detail'!J102=""),"",'Budget Detail'!I102*'Budget Detail'!J102)</f>
        <v/>
      </c>
      <c r="L102" s="34">
        <f>IF('Budget Detail'!I102="","",'Budget Detail'!I102+'Budget Detail'!K102)</f>
        <v/>
      </c>
      <c r="M102" s="32" t="n"/>
      <c r="N102" s="34">
        <f>IF(OR('Budget Detail'!M102="",'Budget Detail'!J102=""),"",'Budget Detail'!M102*'Budget Detail'!J102)</f>
        <v/>
      </c>
      <c r="O102" s="34">
        <f>IF('Budget Detail'!M102="","",'Budget Detail'!M102+'Budget Detail'!N102)</f>
        <v/>
      </c>
      <c r="P102" s="34">
        <f>IF(OR('Budget Detail'!L102="",'Budget Detail'!O102=""),"",'Budget Detail'!L102-'Budget Detail'!O102)</f>
        <v/>
      </c>
      <c r="Q102" s="35">
        <f>IFERROR(IF(OR('Budget Detail'!L102="",'Budget Detail'!P102=""),"",IF('Budget Detail'!L102=0,0,'Budget Detail'!P102/'Budget Detail'!L102)),"")</f>
        <v/>
      </c>
      <c r="R102" s="11">
        <f>IF('Budget Detail'!A102="","",IF(OR('Budget Detail'!M102="",'Budget Detail'!O102=0),"Not started",IF('Budget Detail'!P102&lt;0,"Over budget",IF('Budget Detail'!P102=0,"On budget","Under budget"))))</f>
        <v/>
      </c>
      <c r="S102" s="5" t="n"/>
    </row>
    <row r="103" ht="30" customHeight="1">
      <c r="A103" s="4" t="n"/>
      <c r="B103" s="4" t="n"/>
      <c r="C103" s="4" t="n"/>
      <c r="D103" s="5" t="n"/>
      <c r="E103" s="4" t="n"/>
      <c r="F103" s="4" t="n"/>
      <c r="G103" s="4" t="n"/>
      <c r="H103" s="31" t="n"/>
      <c r="I103" s="32" t="n"/>
      <c r="J103" s="33" t="n"/>
      <c r="K103" s="36">
        <f>IF(OR('Budget Detail'!I103="",'Budget Detail'!J103=""),"",'Budget Detail'!I103*'Budget Detail'!J103)</f>
        <v/>
      </c>
      <c r="L103" s="36">
        <f>IF('Budget Detail'!I103="","",'Budget Detail'!I103+'Budget Detail'!K103)</f>
        <v/>
      </c>
      <c r="M103" s="32" t="n"/>
      <c r="N103" s="36">
        <f>IF(OR('Budget Detail'!M103="",'Budget Detail'!J103=""),"",'Budget Detail'!M103*'Budget Detail'!J103)</f>
        <v/>
      </c>
      <c r="O103" s="36">
        <f>IF('Budget Detail'!M103="","",'Budget Detail'!M103+'Budget Detail'!N103)</f>
        <v/>
      </c>
      <c r="P103" s="36">
        <f>IF(OR('Budget Detail'!L103="",'Budget Detail'!O103=""),"",'Budget Detail'!L103-'Budget Detail'!O103)</f>
        <v/>
      </c>
      <c r="Q103" s="37">
        <f>IFERROR(IF(OR('Budget Detail'!L103="",'Budget Detail'!P103=""),"",IF('Budget Detail'!L103=0,0,'Budget Detail'!P103/'Budget Detail'!L103)),"")</f>
        <v/>
      </c>
      <c r="R103" s="14">
        <f>IF('Budget Detail'!A103="","",IF(OR('Budget Detail'!M103="",'Budget Detail'!O103=0),"Not started",IF('Budget Detail'!P103&lt;0,"Over budget",IF('Budget Detail'!P103=0,"On budget","Under budget"))))</f>
        <v/>
      </c>
      <c r="S103" s="5" t="n"/>
    </row>
  </sheetData>
  <autoFilter ref="A3:S103"/>
  <mergeCells count="2">
    <mergeCell ref="A1:S1"/>
    <mergeCell ref="A2:S2"/>
  </mergeCells>
  <conditionalFormatting sqref="P4:P103">
    <cfRule type="expression" priority="1" dxfId="0">
      <formula>P4&lt;0</formula>
    </cfRule>
    <cfRule type="expression" priority="2" dxfId="1">
      <formula>P4&gt;0</formula>
    </cfRule>
  </conditionalFormatting>
  <conditionalFormatting sqref="R4:R103">
    <cfRule type="expression" priority="3" dxfId="0">
      <formula>R4="Over budget"</formula>
    </cfRule>
  </conditionalFormatting>
  <dataValidations count="3">
    <dataValidation sqref="F4:F103" showErrorMessage="1" showInputMessage="1" allowBlank="1" type="list">
      <formula1>"Operational funding,Curriculum funding,Property funding,Ministry funding,Fundraising,Donations,Trips and activities"</formula1>
    </dataValidation>
    <dataValidation sqref="J4:J103" showErrorMessage="1" showInputMessage="1" allowBlank="1" type="decimal" operator="between">
      <formula1>0</formula1>
      <formula2>1</formula2>
    </dataValidation>
    <dataValidation sqref="I4:I103 M4:M103" showErrorMessage="1" showInputMessage="1" allowBlank="1" type="decimal" operator="greaterThanOrEqual">
      <formula1>0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2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19" customWidth="1" min="2" max="2"/>
    <col width="4" customWidth="1" min="3" max="3"/>
    <col width="24" customWidth="1" min="4" max="4"/>
    <col width="23" customWidth="1" min="5" max="5"/>
    <col width="25" customWidth="1" min="6" max="6"/>
    <col width="12" customWidth="1" min="7" max="7"/>
    <col width="3" customWidth="1" min="8" max="8"/>
    <col width="14" customWidth="1" min="9" max="9"/>
  </cols>
  <sheetData>
    <row r="1" ht="28" customHeight="1">
      <c r="A1" s="1" t="inlineStr">
        <is>
          <t>2026 School Board Budget Dashboard</t>
        </is>
      </c>
    </row>
    <row r="2" ht="22" customHeight="1">
      <c r="A2" s="15" t="inlineStr">
        <is>
          <t>Board-ready monitoring summary for the 2026 annual operating budget.</t>
        </is>
      </c>
    </row>
    <row r="3">
      <c r="A3" s="16" t="inlineStr">
        <is>
          <t>Board monitoring summary</t>
        </is>
      </c>
      <c r="B3" s="17" t="n"/>
    </row>
    <row r="4">
      <c r="A4" s="18" t="inlineStr">
        <is>
          <t>Total approved budget excl GST</t>
        </is>
      </c>
      <c r="B4" s="38">
        <f>SUM('Budget Detail'!$I$4:$I$103)</f>
        <v/>
      </c>
    </row>
    <row r="5">
      <c r="A5" s="18" t="inlineStr">
        <is>
          <t>Total approved budget incl GST</t>
        </is>
      </c>
      <c r="B5" s="38">
        <f>SUM('Budget Detail'!$L$4:$L$103)</f>
        <v/>
      </c>
    </row>
    <row r="6">
      <c r="A6" s="18" t="inlineStr">
        <is>
          <t>Total actual expenditure excl GST</t>
        </is>
      </c>
      <c r="B6" s="38">
        <f>SUM('Budget Detail'!$M$4:$M$103)</f>
        <v/>
      </c>
    </row>
    <row r="7">
      <c r="A7" s="18" t="inlineStr">
        <is>
          <t>Total actual expenditure incl GST</t>
        </is>
      </c>
      <c r="B7" s="38">
        <f>SUM('Budget Detail'!$O$4:$O$103)</f>
        <v/>
      </c>
    </row>
    <row r="8">
      <c r="A8" s="18" t="inlineStr">
        <is>
          <t>Remaining budget</t>
        </is>
      </c>
      <c r="B8" s="38">
        <f>'Budget Dashboard'!$B$5-'Budget Dashboard'!$B$7</f>
        <v/>
      </c>
    </row>
    <row r="9">
      <c r="A9" s="18" t="inlineStr">
        <is>
          <t>Overall variance %</t>
        </is>
      </c>
      <c r="B9" s="39">
        <f>IF('Budget Dashboard'!$B$5=0,0,'Budget Dashboard'!$B$8/'Budget Dashboard'!$B$5)</f>
        <v/>
      </c>
    </row>
    <row r="10">
      <c r="A10" s="18" t="inlineStr">
        <is>
          <t>Number of budget lines</t>
        </is>
      </c>
      <c r="B10" s="21">
        <f>COUNTIF('Budget Detail'!$A$4:$A$103,"&lt;&gt;")</f>
        <v/>
      </c>
    </row>
    <row r="11">
      <c r="A11" s="18" t="inlineStr">
        <is>
          <t>Number of over-budget lines</t>
        </is>
      </c>
      <c r="B11" s="21">
        <f>COUNTIF('Budget Detail'!$R$4:$R$103,"Over budget")</f>
        <v/>
      </c>
    </row>
    <row r="12">
      <c r="A12" s="18" t="inlineStr">
        <is>
          <t>Percentage of lines within or under budget</t>
        </is>
      </c>
      <c r="B12" s="39">
        <f>IF('Budget Dashboard'!$B$10=0,0,(COUNTIF('Budget Detail'!$R$4:$R$103,"On budget")+COUNTIF('Budget Detail'!$R$4:$R$103,"Under budget"))/'Budget Dashboard'!$B$10)</f>
        <v/>
      </c>
    </row>
    <row r="13">
      <c r="A13" s="18" t="inlineStr">
        <is>
          <t>Average line variance %</t>
        </is>
      </c>
      <c r="B13" s="39">
        <f>IFERROR(AVERAGE('Budget Detail'!$Q$4:$Q$103),0)</f>
        <v/>
      </c>
    </row>
    <row r="14"/>
    <row r="15" ht="32" customHeight="1">
      <c r="A15" s="22" t="inlineStr">
        <is>
          <t>Funding source enquiry</t>
        </is>
      </c>
      <c r="B15" s="17" t="n"/>
      <c r="D15" s="3" t="inlineStr">
        <is>
          <t>Funding Source</t>
        </is>
      </c>
      <c r="E15" s="3" t="inlineStr">
        <is>
          <t>Approved Budget Excl GST</t>
        </is>
      </c>
      <c r="F15" s="3" t="inlineStr">
        <is>
          <t>Actual Expenditure Excl GST</t>
        </is>
      </c>
      <c r="G15" s="3" t="inlineStr">
        <is>
          <t>Lines</t>
        </is>
      </c>
    </row>
    <row r="16">
      <c r="A16" s="18" t="inlineStr">
        <is>
          <t>Selected funding source</t>
        </is>
      </c>
      <c r="B16" s="4" t="inlineStr">
        <is>
          <t>Operational funding</t>
        </is>
      </c>
      <c r="D16" s="23" t="inlineStr">
        <is>
          <t>Operational funding</t>
        </is>
      </c>
      <c r="E16" s="34">
        <f>SUMIF('Budget Detail'!$F$4:$F$103,'Budget Dashboard'!D16,'Budget Detail'!$I$4:$I$103)</f>
        <v/>
      </c>
      <c r="F16" s="34">
        <f>SUMIF('Budget Detail'!$F$4:$F$103,'Budget Dashboard'!D16,'Budget Detail'!$M$4:$M$103)</f>
        <v/>
      </c>
      <c r="G16" s="24">
        <f>COUNTIF('Budget Detail'!$F$4:$F$103,'Budget Dashboard'!D16)</f>
        <v/>
      </c>
    </row>
    <row r="17">
      <c r="A17" s="18" t="inlineStr">
        <is>
          <t>Approved budget excl GST</t>
        </is>
      </c>
      <c r="B17" s="40">
        <f>IFERROR(VLOOKUP('Budget Dashboard'!$B$16,'Budget Dashboard'!$D$16:$G$22,2,FALSE),0)</f>
        <v/>
      </c>
      <c r="D17" s="18" t="inlineStr">
        <is>
          <t>Curriculum funding</t>
        </is>
      </c>
      <c r="E17" s="36">
        <f>SUMIF('Budget Detail'!$F$4:$F$103,'Budget Dashboard'!D17,'Budget Detail'!$I$4:$I$103)</f>
        <v/>
      </c>
      <c r="F17" s="36">
        <f>SUMIF('Budget Detail'!$F$4:$F$103,'Budget Dashboard'!D17,'Budget Detail'!$M$4:$M$103)</f>
        <v/>
      </c>
      <c r="G17" s="26">
        <f>COUNTIF('Budget Detail'!$F$4:$F$103,'Budget Dashboard'!D17)</f>
        <v/>
      </c>
    </row>
    <row r="18">
      <c r="A18" s="18" t="inlineStr">
        <is>
          <t>Actual expenditure excl GST</t>
        </is>
      </c>
      <c r="B18" s="40">
        <f>IFERROR(VLOOKUP('Budget Dashboard'!$B$16,'Budget Dashboard'!$D$16:$G$22,3,FALSE),0)</f>
        <v/>
      </c>
      <c r="D18" s="23" t="inlineStr">
        <is>
          <t>Property funding</t>
        </is>
      </c>
      <c r="E18" s="34">
        <f>SUMIF('Budget Detail'!$F$4:$F$103,'Budget Dashboard'!D18,'Budget Detail'!$I$4:$I$103)</f>
        <v/>
      </c>
      <c r="F18" s="34">
        <f>SUMIF('Budget Detail'!$F$4:$F$103,'Budget Dashboard'!D18,'Budget Detail'!$M$4:$M$103)</f>
        <v/>
      </c>
      <c r="G18" s="24">
        <f>COUNTIF('Budget Detail'!$F$4:$F$103,'Budget Dashboard'!D18)</f>
        <v/>
      </c>
    </row>
    <row r="19">
      <c r="A19" s="18" t="inlineStr">
        <is>
          <t>Number of budget lines</t>
        </is>
      </c>
      <c r="B19" s="27">
        <f>IFERROR(VLOOKUP('Budget Dashboard'!$B$16,'Budget Dashboard'!$D$16:$G$22,4,FALSE),0)</f>
        <v/>
      </c>
      <c r="D19" s="18" t="inlineStr">
        <is>
          <t>Ministry funding</t>
        </is>
      </c>
      <c r="E19" s="36">
        <f>SUMIF('Budget Detail'!$F$4:$F$103,'Budget Dashboard'!D19,'Budget Detail'!$I$4:$I$103)</f>
        <v/>
      </c>
      <c r="F19" s="36">
        <f>SUMIF('Budget Detail'!$F$4:$F$103,'Budget Dashboard'!D19,'Budget Detail'!$M$4:$M$103)</f>
        <v/>
      </c>
      <c r="G19" s="26">
        <f>COUNTIF('Budget Detail'!$F$4:$F$103,'Budget Dashboard'!D19)</f>
        <v/>
      </c>
    </row>
    <row r="20">
      <c r="A20" s="18" t="inlineStr">
        <is>
          <t>Variance excl GST</t>
        </is>
      </c>
      <c r="B20" s="40">
        <f>IFERROR('Budget Dashboard'!$B$17-'Budget Dashboard'!$B$18,0)</f>
        <v/>
      </c>
      <c r="D20" s="23" t="inlineStr">
        <is>
          <t>Fundraising</t>
        </is>
      </c>
      <c r="E20" s="34">
        <f>SUMIF('Budget Detail'!$F$4:$F$103,'Budget Dashboard'!D20,'Budget Detail'!$I$4:$I$103)</f>
        <v/>
      </c>
      <c r="F20" s="34">
        <f>SUMIF('Budget Detail'!$F$4:$F$103,'Budget Dashboard'!D20,'Budget Detail'!$M$4:$M$103)</f>
        <v/>
      </c>
      <c r="G20" s="24">
        <f>COUNTIF('Budget Detail'!$F$4:$F$103,'Budget Dashboard'!D20)</f>
        <v/>
      </c>
    </row>
    <row r="21">
      <c r="D21" s="18" t="inlineStr">
        <is>
          <t>Donations</t>
        </is>
      </c>
      <c r="E21" s="36">
        <f>SUMIF('Budget Detail'!$F$4:$F$103,'Budget Dashboard'!D21,'Budget Detail'!$I$4:$I$103)</f>
        <v/>
      </c>
      <c r="F21" s="36">
        <f>SUMIF('Budget Detail'!$F$4:$F$103,'Budget Dashboard'!D21,'Budget Detail'!$M$4:$M$103)</f>
        <v/>
      </c>
      <c r="G21" s="26">
        <f>COUNTIF('Budget Detail'!$F$4:$F$103,'Budget Dashboard'!D21)</f>
        <v/>
      </c>
    </row>
    <row r="22">
      <c r="D22" s="23" t="inlineStr">
        <is>
          <t>Trips and activities</t>
        </is>
      </c>
      <c r="E22" s="34">
        <f>SUMIF('Budget Detail'!$F$4:$F$103,'Budget Dashboard'!D22,'Budget Detail'!$I$4:$I$103)</f>
        <v/>
      </c>
      <c r="F22" s="34">
        <f>SUMIF('Budget Detail'!$F$4:$F$103,'Budget Dashboard'!D22,'Budget Detail'!$M$4:$M$103)</f>
        <v/>
      </c>
      <c r="G22" s="24">
        <f>COUNTIF('Budget Detail'!$F$4:$F$103,'Budget Dashboard'!D22)</f>
        <v/>
      </c>
    </row>
  </sheetData>
  <mergeCells count="2">
    <mergeCell ref="A1:G1"/>
    <mergeCell ref="A2:G2"/>
  </mergeCells>
  <conditionalFormatting sqref="B8">
    <cfRule type="expression" priority="1" dxfId="0">
      <formula>B8&lt;0</formula>
    </cfRule>
    <cfRule type="expression" priority="2" dxfId="1">
      <formula>B8&gt;0</formula>
    </cfRule>
  </conditionalFormatting>
  <conditionalFormatting sqref="B20">
    <cfRule type="expression" priority="3" dxfId="0">
      <formula>B20&lt;0</formula>
    </cfRule>
    <cfRule type="expression" priority="4" dxfId="1">
      <formula>B20&gt;0</formula>
    </cfRule>
  </conditionalFormatting>
  <dataValidations count="1">
    <dataValidation sqref="B16" showErrorMessage="1" showInputMessage="1" allowBlank="0" type="list">
      <formula1>"Operational funding,Curriculum funding,Property funding,Ministry funding,Fundraising,Donations,Trips and activities"</formula1>
    </dataValidation>
  </dataValidation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105" customWidth="1" min="2" max="2"/>
  </cols>
  <sheetData>
    <row r="1" ht="28" customHeight="1">
      <c r="A1" s="1" t="inlineStr">
        <is>
          <t>Instructions — School Board of Trustees Budget Template</t>
        </is>
      </c>
    </row>
    <row r="2"/>
    <row r="3">
      <c r="A3" s="28" t="inlineStr">
        <is>
          <t>Topic</t>
        </is>
      </c>
      <c r="B3" s="28" t="inlineStr">
        <is>
          <t>Guidance</t>
        </is>
      </c>
    </row>
    <row r="4" ht="44" customHeight="1">
      <c r="A4" s="29" t="inlineStr">
        <is>
          <t>Budget Detail</t>
        </is>
      </c>
      <c r="B4" s="29" t="inlineStr">
        <is>
          <t>Enter approved budgets, planned dates, actual expenditure and notes only in pale-yellow input cells. Formula columns calculate GST, variance and status automatically.</t>
        </is>
      </c>
    </row>
    <row r="5" ht="44" customHeight="1">
      <c r="A5" s="30" t="inlineStr">
        <is>
          <t>GST treatment</t>
        </is>
      </c>
      <c r="B5" s="30" t="inlineStr">
        <is>
          <t>Use GST at 15% unless the transaction is GST-exempt or otherwise treated differently. Confirm treatment with the school's accountant, auditor or finance adviser.</t>
        </is>
      </c>
    </row>
    <row r="6" ht="44" customHeight="1">
      <c r="A6" s="29" t="inlineStr">
        <is>
          <t>Budget monitoring</t>
        </is>
      </c>
      <c r="B6" s="29" t="inlineStr">
        <is>
          <t>Review the Budget Dashboard at each board meeting and use the funding source enquiry to review expenditure against a selected source of funding.</t>
        </is>
      </c>
    </row>
    <row r="7" ht="44" customHeight="1">
      <c r="A7" s="30" t="inlineStr">
        <is>
          <t>Over-budget items</t>
        </is>
      </c>
      <c r="B7" s="30" t="inlineStr">
        <is>
          <t>Investigate red Over budget items promptly and record clear explanations, decisions and follow-up actions in the Notes column.</t>
        </is>
      </c>
    </row>
    <row r="8" ht="44" customHeight="1">
      <c r="A8" s="29" t="inlineStr">
        <is>
          <t>Financial records</t>
        </is>
      </c>
      <c r="B8" s="29" t="inlineStr">
        <is>
          <t>Retain financial records for seven years in line with New Zealand requirements and the school's recordkeeping procedures.</t>
        </is>
      </c>
    </row>
    <row r="9" ht="44" customHeight="1">
      <c r="A9" s="30" t="inlineStr">
        <is>
          <t>Funding and procurement</t>
        </is>
      </c>
      <c r="B9" s="30" t="inlineStr">
        <is>
          <t>Consider school policies, Ministry of Education funding conditions, delegated authorities and procurement controls before approving expenditure.</t>
        </is>
      </c>
    </row>
    <row r="10" ht="44" customHeight="1">
      <c r="A10" s="29" t="inlineStr">
        <is>
          <t>Financial year</t>
        </is>
      </c>
      <c r="B10" s="29" t="inlineStr">
        <is>
          <t>Use planned dates and budget decisions that support the school reporting cycle and the 31 March balance date.</t>
        </is>
      </c>
    </row>
    <row r="11" ht="44" customHeight="1">
      <c r="A11" s="30" t="inlineStr">
        <is>
          <t>Professional advice</t>
        </is>
      </c>
      <c r="B11" s="30" t="inlineStr">
        <is>
          <t>This template is a management tool. It does not replace accounting, audit, legal, tax or statutory reporting advice.</t>
        </is>
      </c>
    </row>
    <row r="12" ht="44" customHeight="1">
      <c r="A12" s="29" t="inlineStr">
        <is>
          <t>Workbook maintenance</t>
        </is>
      </c>
      <c r="B12" s="29" t="inlineStr">
        <is>
          <t>Keep Budget IDs unique, review actual expenditure against supporting invoices, and update budget owners when responsibilities change.</t>
        </is>
      </c>
    </row>
    <row r="13"/>
    <row r="14" ht="42" customHeight="1">
      <c r="A14" s="22" t="inlineStr">
        <is>
          <t>Key reminder</t>
        </is>
      </c>
      <c r="B14" s="5" t="inlineStr">
        <is>
          <t>Pale-yellow cells are editable inputs. Green variance values indicate available budget; red values or red statuses require board attention.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2026-09-08T20:13:20Z</dcterms:created>
  <dcterms:modified xmlns:dcterms="http://purl.org/dc/terms/" xmlns:xsi="http://www.w3.org/2001/XMLSchema-instance" xsi:type="dcterms:W3CDTF">2026-09-08T20:13:20Z</dcterms:modified>
</cp:coreProperties>
</file>